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8820" windowHeight="8328" tabRatio="837" firstSheet="7" activeTab="16"/>
  </bookViews>
  <sheets>
    <sheet name="couverture" sheetId="1" r:id="rId1"/>
    <sheet name="feuille LC" sheetId="2" r:id="rId2"/>
    <sheet name="Sommaire" sheetId="3" r:id="rId3"/>
    <sheet name="feuilleA" sheetId="4" r:id="rId4"/>
    <sheet name="T1" sheetId="5" r:id="rId5"/>
    <sheet name="T2_3" sheetId="6" r:id="rId6"/>
    <sheet name="T4_5" sheetId="7" r:id="rId7"/>
    <sheet name="feuilleB" sheetId="8" r:id="rId8"/>
    <sheet name="T6" sheetId="9" r:id="rId9"/>
    <sheet name="T7" sheetId="10" r:id="rId10"/>
    <sheet name="T8" sheetId="11" r:id="rId11"/>
    <sheet name="T9_10" sheetId="12" r:id="rId12"/>
    <sheet name="T11_12" sheetId="13" r:id="rId13"/>
    <sheet name="T13_14" sheetId="14" r:id="rId14"/>
    <sheet name="T15_16" sheetId="15" r:id="rId15"/>
    <sheet name="T17_18" sheetId="16" r:id="rId16"/>
    <sheet name="T19_20" sheetId="17" r:id="rId17"/>
    <sheet name="T21" sheetId="18" r:id="rId18"/>
    <sheet name="T22" sheetId="19" r:id="rId19"/>
    <sheet name="feuilleC" sheetId="20" r:id="rId20"/>
    <sheet name="T23" sheetId="21" r:id="rId21"/>
    <sheet name="T24" sheetId="22" r:id="rId22"/>
    <sheet name="T25" sheetId="23" r:id="rId23"/>
    <sheet name="fr1" sheetId="24" r:id="rId24"/>
    <sheet name="fr2" sheetId="25" r:id="rId25"/>
    <sheet name="fr3" sheetId="26" r:id="rId26"/>
    <sheet name="fr4" sheetId="27" r:id="rId27"/>
    <sheet name="mom1" sheetId="28" r:id="rId28"/>
    <sheet name="mom2" sheetId="29" r:id="rId29"/>
    <sheet name="mom3" sheetId="30" r:id="rId30"/>
    <sheet name="mom4" sheetId="31" r:id="rId31"/>
  </sheets>
  <definedNames>
    <definedName name="_xlnm.Print_Area" localSheetId="0">'couverture'!$A$1:$H$67</definedName>
    <definedName name="_xlnm.Print_Area" localSheetId="1">'feuille LC'!$A$1:$E$41</definedName>
    <definedName name="_xlnm.Print_Area" localSheetId="3">'feuilleA'!$A$1:$D$49</definedName>
    <definedName name="_xlnm.Print_Area" localSheetId="7">'feuilleB'!$A$1:$E$49</definedName>
    <definedName name="_xlnm.Print_Area" localSheetId="19">'feuilleC'!$A$1:$D$49</definedName>
    <definedName name="_xlnm.Print_Area" localSheetId="23">'fr1'!$A$1:$K$43</definedName>
    <definedName name="_xlnm.Print_Area" localSheetId="24">'fr2'!$A$1:$K$33</definedName>
    <definedName name="_xlnm.Print_Area" localSheetId="25">'fr3'!$A$1:$K$42</definedName>
    <definedName name="_xlnm.Print_Area" localSheetId="26">'fr4'!$A$1:$K$33</definedName>
    <definedName name="_xlnm.Print_Area" localSheetId="27">'mom1'!$A$1:$K$43</definedName>
    <definedName name="_xlnm.Print_Area" localSheetId="28">'mom2'!$A$1:$K$33</definedName>
    <definedName name="_xlnm.Print_Area" localSheetId="29">'mom3'!$A$1:$K$42</definedName>
    <definedName name="_xlnm.Print_Area" localSheetId="30">'mom4'!$A$1:$K$33</definedName>
    <definedName name="_xlnm.Print_Area" localSheetId="4">'T1'!$A$1:$K$16</definedName>
    <definedName name="_xlnm.Print_Area" localSheetId="12">'T11_12'!$A$1:$H$46</definedName>
    <definedName name="_xlnm.Print_Area" localSheetId="13">'T13_14'!$A$1:$K$46</definedName>
    <definedName name="_xlnm.Print_Area" localSheetId="14">'T15_16'!$A$1:$I$46</definedName>
    <definedName name="_xlnm.Print_Area" localSheetId="15">'T17_18'!$A$1:$M$46</definedName>
    <definedName name="_xlnm.Print_Area" localSheetId="16">'T19_20'!$A$1:$K$46</definedName>
    <definedName name="_xlnm.Print_Area" localSheetId="5">'T2_3'!$A$1:$G$38</definedName>
    <definedName name="_xlnm.Print_Area" localSheetId="17">'T21'!$A$1:$L$39</definedName>
    <definedName name="_xlnm.Print_Area" localSheetId="18">'T22'!$A$1:$L$39</definedName>
    <definedName name="_xlnm.Print_Area" localSheetId="20">'T23'!$A$1:$H$15</definedName>
    <definedName name="_xlnm.Print_Area" localSheetId="21">'T24'!$A$1:$L$40</definedName>
    <definedName name="_xlnm.Print_Area" localSheetId="22">'T25'!$A$1:$L$40</definedName>
    <definedName name="_xlnm.Print_Area" localSheetId="6">'T4_5'!$A$1:$G$32</definedName>
    <definedName name="_xlnm.Print_Area" localSheetId="8">'T6'!$A$1:$H$21</definedName>
    <definedName name="_xlnm.Print_Area" localSheetId="9">'T7'!$A$1:$K$38</definedName>
    <definedName name="_xlnm.Print_Area" localSheetId="10">'T8'!$A$1:$K$38</definedName>
    <definedName name="_xlnm.Print_Area" localSheetId="11">'T9_10'!$A$1:$I$46</definedName>
  </definedNames>
  <calcPr fullCalcOnLoad="1"/>
</workbook>
</file>

<file path=xl/sharedStrings.xml><?xml version="1.0" encoding="utf-8"?>
<sst xmlns="http://schemas.openxmlformats.org/spreadsheetml/2006/main" count="1370" uniqueCount="408">
  <si>
    <t>ensemble</t>
  </si>
  <si>
    <t>%</t>
  </si>
  <si>
    <t>Bordeaux</t>
  </si>
  <si>
    <t>Dijon</t>
  </si>
  <si>
    <t>Lille</t>
  </si>
  <si>
    <t>Lyon</t>
  </si>
  <si>
    <t>Marseille</t>
  </si>
  <si>
    <t>Paris</t>
  </si>
  <si>
    <t>Rennes</t>
  </si>
  <si>
    <t>Strasbourg</t>
  </si>
  <si>
    <t>Toulouse</t>
  </si>
  <si>
    <t xml:space="preserve">Outre-mer </t>
  </si>
  <si>
    <t>16 ans -18 ans</t>
  </si>
  <si>
    <t>18 ans - 21 ans</t>
  </si>
  <si>
    <t>21 ans - 25 ans</t>
  </si>
  <si>
    <t>25 ans - 30 ans</t>
  </si>
  <si>
    <t>30 ans - 40 ans</t>
  </si>
  <si>
    <t>40 ans - 50 ans</t>
  </si>
  <si>
    <t>50 ans - 60 ans</t>
  </si>
  <si>
    <t>60 ans et plus</t>
  </si>
  <si>
    <t>effectifs</t>
  </si>
  <si>
    <t>Europe</t>
  </si>
  <si>
    <t>Afrique</t>
  </si>
  <si>
    <t>Algérie</t>
  </si>
  <si>
    <t>Maroc</t>
  </si>
  <si>
    <t>Tunisie</t>
  </si>
  <si>
    <t>Asie</t>
  </si>
  <si>
    <t>5 ans et plus</t>
  </si>
  <si>
    <t>Ensemble</t>
  </si>
  <si>
    <t xml:space="preserve">Tableau 1 : </t>
  </si>
  <si>
    <t xml:space="preserve">Tableau 2 : </t>
  </si>
  <si>
    <t xml:space="preserve">Tableau 3 : </t>
  </si>
  <si>
    <t xml:space="preserve">Tableau 4 : </t>
  </si>
  <si>
    <t xml:space="preserve">Tableau 5 : </t>
  </si>
  <si>
    <t xml:space="preserve">Tableau 9 : </t>
  </si>
  <si>
    <t xml:space="preserve">Tableau 10 : </t>
  </si>
  <si>
    <t xml:space="preserve">Tableau 11 : </t>
  </si>
  <si>
    <t xml:space="preserve">Tableau 12 : </t>
  </si>
  <si>
    <t xml:space="preserve">Tableau 13 : </t>
  </si>
  <si>
    <t xml:space="preserve">Tableau 17 : </t>
  </si>
  <si>
    <t>Français</t>
  </si>
  <si>
    <t>Etrangers</t>
  </si>
  <si>
    <t>Illettrés déclarés</t>
  </si>
  <si>
    <t>Instruction primaire</t>
  </si>
  <si>
    <t>Instruction secondaire ou supérieure</t>
  </si>
  <si>
    <t>Niveau d'instruction</t>
  </si>
  <si>
    <t xml:space="preserve">Instruction non terminée </t>
  </si>
  <si>
    <t>En attente de comparution</t>
  </si>
  <si>
    <t>Comparution immédiate</t>
  </si>
  <si>
    <t>En appel ou pourvoi</t>
  </si>
  <si>
    <t>Peines correctionnelles</t>
  </si>
  <si>
    <t>Peines criminelles</t>
  </si>
  <si>
    <t>Prévenues</t>
  </si>
  <si>
    <t>Condamnées</t>
  </si>
  <si>
    <t>Tranches d'âge</t>
  </si>
  <si>
    <t>Moins de 16 ans</t>
  </si>
  <si>
    <t>Hommes</t>
  </si>
  <si>
    <t>Femmes</t>
  </si>
  <si>
    <t>Prévenus</t>
  </si>
  <si>
    <t>Condamnés</t>
  </si>
  <si>
    <t>Apatrides et nationalités mal définies</t>
  </si>
  <si>
    <t>Françaises</t>
  </si>
  <si>
    <t>Etrangères</t>
  </si>
  <si>
    <t>Statistiques trimestrielles</t>
  </si>
  <si>
    <t xml:space="preserve">de la population prise en charge </t>
  </si>
  <si>
    <t>en milieu fermé</t>
  </si>
  <si>
    <t>A</t>
  </si>
  <si>
    <t>B</t>
  </si>
  <si>
    <t>moins de 6 mois</t>
  </si>
  <si>
    <t>de 6 mois à moins d'1 an</t>
  </si>
  <si>
    <t>Direction de l'administration pénitentiaire</t>
  </si>
  <si>
    <t>Contraintes judiciaires</t>
  </si>
  <si>
    <t xml:space="preserve">Tableau 7 : </t>
  </si>
  <si>
    <t xml:space="preserve">Tableau 16 : </t>
  </si>
  <si>
    <t>Directions interrégionales</t>
  </si>
  <si>
    <t>hommes</t>
  </si>
  <si>
    <t>femmes</t>
  </si>
  <si>
    <t>Population écrouée en France</t>
  </si>
  <si>
    <t>Part des prévenus (en %)</t>
  </si>
  <si>
    <t>Population écrouée</t>
  </si>
  <si>
    <t>Population écrouée (hommes et femmes)</t>
  </si>
  <si>
    <t>Population écrouée (femmes)</t>
  </si>
  <si>
    <t>autres pays d'Afrique</t>
  </si>
  <si>
    <t>Union européenne</t>
  </si>
  <si>
    <t>Amériques</t>
  </si>
  <si>
    <t xml:space="preserve">Tableau 6 : </t>
  </si>
  <si>
    <t>Evolutions trimestrielles depuis 4 ans</t>
  </si>
  <si>
    <t>Taux de féminité (en %)</t>
  </si>
  <si>
    <t xml:space="preserve">Tableau 8 : </t>
  </si>
  <si>
    <t>selon la catégorie pénale</t>
  </si>
  <si>
    <t>selon la nationalité</t>
  </si>
  <si>
    <t>Part des étrangers (en %)</t>
  </si>
  <si>
    <t>Part des étrangères (en %)</t>
  </si>
  <si>
    <t xml:space="preserve">Tableau 14 : </t>
  </si>
  <si>
    <t xml:space="preserve">Tableau 15 : </t>
  </si>
  <si>
    <t>effect.</t>
  </si>
  <si>
    <t>de 1 à moins de 3 ans</t>
  </si>
  <si>
    <t>de 3 à moins de 5 ans</t>
  </si>
  <si>
    <t xml:space="preserve">Tableau 18 : </t>
  </si>
  <si>
    <t>de 5 à 10 ans (ancien CP)</t>
  </si>
  <si>
    <t>de 10 à 20 ans</t>
  </si>
  <si>
    <t>de 20 à 30 ans</t>
  </si>
  <si>
    <t>perpétuité</t>
  </si>
  <si>
    <t xml:space="preserve">Tableau 21 : </t>
  </si>
  <si>
    <t>Trafic de stupéfiants</t>
  </si>
  <si>
    <t>Crime de sang</t>
  </si>
  <si>
    <t>Infraction à la législation sur les étrangers</t>
  </si>
  <si>
    <t>Homicide et atteinte involontaire à l'intégrité de la personne</t>
  </si>
  <si>
    <t>Vol qualifié</t>
  </si>
  <si>
    <t>Escroquerie, abus de confiance, recel, faux et usage de faux</t>
  </si>
  <si>
    <t>Vol simple</t>
  </si>
  <si>
    <t>Autres (*)</t>
  </si>
  <si>
    <t>Violences volontaires</t>
  </si>
  <si>
    <t>Viol, agression et atteinte sexuelles</t>
  </si>
  <si>
    <t>C</t>
  </si>
  <si>
    <t xml:space="preserve">Tableau 22 : </t>
  </si>
  <si>
    <t>Mouvements de la population écrouée</t>
  </si>
  <si>
    <t>Incarcérations</t>
  </si>
  <si>
    <t>Libérations</t>
  </si>
  <si>
    <t>CATEGORIE PENALE</t>
  </si>
  <si>
    <t>- 16 ans</t>
  </si>
  <si>
    <t xml:space="preserve">de 16 à - de 18 </t>
  </si>
  <si>
    <t>de 18 à - de 21</t>
  </si>
  <si>
    <t>de 21 à - de 25</t>
  </si>
  <si>
    <t>de 25 à - de 30</t>
  </si>
  <si>
    <t>de 30 à - de 40</t>
  </si>
  <si>
    <t>de 40 à - de 50</t>
  </si>
  <si>
    <t>de 50 à - de 60</t>
  </si>
  <si>
    <t>+ 60 ans</t>
  </si>
  <si>
    <t>TOTAL</t>
  </si>
  <si>
    <t>1. PREVENUS</t>
  </si>
  <si>
    <t>Instruction non terminée</t>
  </si>
  <si>
    <t>Instruction terminée</t>
  </si>
  <si>
    <t>Appel ou pourvoi</t>
  </si>
  <si>
    <t>Ensemble prévenus</t>
  </si>
  <si>
    <t>2. CONDAMNES</t>
  </si>
  <si>
    <t>A. PEINE CORRECTIONNELLE</t>
  </si>
  <si>
    <t>d'1 an à moins de 3 ans</t>
  </si>
  <si>
    <t>de 3 ans à moins de 5 ans</t>
  </si>
  <si>
    <t>de 5 ans à moins de 7 ans</t>
  </si>
  <si>
    <t>de 7 ans à 10 ans</t>
  </si>
  <si>
    <t>10 ans et plus (ancien code)</t>
  </si>
  <si>
    <t>Sous-total (a)</t>
  </si>
  <si>
    <t>B. PEINE CRIMINELLE</t>
  </si>
  <si>
    <t>B.1 Réclusion criminelle</t>
  </si>
  <si>
    <t>de 5 à 10 ans (ancien code)</t>
  </si>
  <si>
    <t>de 10 à 15 ans</t>
  </si>
  <si>
    <t>de 15 à 20 ans</t>
  </si>
  <si>
    <t>Perpétuité</t>
  </si>
  <si>
    <t>Sous-total (b)</t>
  </si>
  <si>
    <t>B.2 Détention criminelle</t>
  </si>
  <si>
    <t>Sous-total (c)</t>
  </si>
  <si>
    <t>Ensemble condamnés (a)+(b)+(c)</t>
  </si>
  <si>
    <t>TOTAL GENERAL</t>
  </si>
  <si>
    <t>FRANCE ENTIERE</t>
  </si>
  <si>
    <t>NATURE DE L'INFRACTION</t>
  </si>
  <si>
    <t>Infraction sur les stupéfiants</t>
  </si>
  <si>
    <t>Homicide volontaire, assassinat</t>
  </si>
  <si>
    <t>sur mineur</t>
  </si>
  <si>
    <t>sur adulte</t>
  </si>
  <si>
    <t>Sous-total</t>
  </si>
  <si>
    <t>Violences</t>
  </si>
  <si>
    <t>Viol et autres agressions sexuelles</t>
  </si>
  <si>
    <t>Proxénétisme</t>
  </si>
  <si>
    <t>Ordinaire</t>
  </si>
  <si>
    <t>Circulation routière</t>
  </si>
  <si>
    <t>Autre infraction sur personne</t>
  </si>
  <si>
    <t>Escroquerie, abus de confiance, recel</t>
  </si>
  <si>
    <t>Faux et usages</t>
  </si>
  <si>
    <t>Autres</t>
  </si>
  <si>
    <t>Autres infractions</t>
  </si>
  <si>
    <t>Répartition des condamnés selon la nature des infractions et l'âge</t>
  </si>
  <si>
    <t>Répartition des détenus selon la catégorie pénale et l'âge</t>
  </si>
  <si>
    <t>Ensemble des femmes</t>
  </si>
  <si>
    <t>Part des prévenues</t>
  </si>
  <si>
    <t>Part des prévenus</t>
  </si>
  <si>
    <r>
      <t>(*)</t>
    </r>
    <r>
      <rPr>
        <i/>
        <sz val="12"/>
        <rFont val="Times New Roman"/>
        <family val="1"/>
      </rPr>
      <t xml:space="preserve"> regroupe les infractions à la législation sur les chèques , les incendies volontaires, le vagabondage et la mendicité,  le proxénétisme les atteintes à la sureté intérieure et extérieure de l'Etat, les infractions d'ordre militaire et les contraintes judiciaires.</t>
    </r>
  </si>
  <si>
    <t>Condamnés et CJ</t>
  </si>
  <si>
    <t>Condamnées et CJ</t>
  </si>
  <si>
    <t xml:space="preserve">Tableau 20 : </t>
  </si>
  <si>
    <t xml:space="preserve">Tableau 24 : </t>
  </si>
  <si>
    <t xml:space="preserve">Tableau 23 : </t>
  </si>
  <si>
    <t>Autres pays et inconnue</t>
  </si>
  <si>
    <t>hors UE (Conseil de l'Europe)</t>
  </si>
  <si>
    <t>Inconnu ou non déclaré</t>
  </si>
  <si>
    <t>population étrangère par nationalité selon le sexe</t>
  </si>
  <si>
    <t>par niveau d'instruction selon le sexe</t>
  </si>
  <si>
    <t xml:space="preserve">Tableau 25 : </t>
  </si>
  <si>
    <t>Prévenus faisant l'objet d'une information</t>
  </si>
  <si>
    <t>Comparutions immédiates</t>
  </si>
  <si>
    <t>Condamnés correctionnels</t>
  </si>
  <si>
    <t>Moins de 6 mois</t>
  </si>
  <si>
    <t xml:space="preserve">   5 ans et plus</t>
  </si>
  <si>
    <t>Condamnés criminels</t>
  </si>
  <si>
    <t xml:space="preserve">   6 mois à moins d' 1 an</t>
  </si>
  <si>
    <t xml:space="preserve">   1 an à moins de 3 ans</t>
  </si>
  <si>
    <t xml:space="preserve">   3 ans à moins de 5 ans</t>
  </si>
  <si>
    <t>(*) libérés conditionnels ou probationnaires réincarcérés, repris après évasion</t>
  </si>
  <si>
    <t>Condamnées correctionnelles</t>
  </si>
  <si>
    <t>Prévenues faisant l'objet d'une information</t>
  </si>
  <si>
    <t>Condamnées criminelles</t>
  </si>
  <si>
    <t>structure par âges selon la catégorie pénale</t>
  </si>
  <si>
    <t>Prévenus selon la situation pénale détaillée</t>
  </si>
  <si>
    <t>Condamnés selon la peine prononcée</t>
  </si>
  <si>
    <t>Condamnées selon la peine prononcée</t>
  </si>
  <si>
    <t>Condamnés à une peine correctionnelle</t>
  </si>
  <si>
    <t>Condamnées à une peine correctionnelle</t>
  </si>
  <si>
    <t>Condamnés à une peine de réclusion ou détention criminelles</t>
  </si>
  <si>
    <t>Condamnées à une peine de réclusion ou détention criminelles</t>
  </si>
  <si>
    <t>Nationalités</t>
  </si>
  <si>
    <t>Océanie (et Océan Pacifique)</t>
  </si>
  <si>
    <t>Att. aux intérêts fondamentaux de la nation</t>
  </si>
  <si>
    <t>3. CONTRAINTE PAR CORPS</t>
  </si>
  <si>
    <r>
      <t>(*)</t>
    </r>
    <r>
      <rPr>
        <i/>
        <sz val="9"/>
        <rFont val="Times New Roman"/>
        <family val="1"/>
      </rPr>
      <t xml:space="preserve"> variation trimestrielle</t>
    </r>
  </si>
  <si>
    <r>
      <t xml:space="preserve">Variation </t>
    </r>
    <r>
      <rPr>
        <i/>
        <vertAlign val="superscript"/>
        <sz val="12"/>
        <rFont val="Times New Roman"/>
        <family val="1"/>
      </rPr>
      <t>(*) en %</t>
    </r>
  </si>
  <si>
    <t>ANNEXE 1 : Tableaux récapitulatifs France entière</t>
  </si>
  <si>
    <t>FRANCE ENTIERE (hommes et femmes)</t>
  </si>
  <si>
    <t>Répartition des détenues selon la catégorie pénale et l'âge</t>
  </si>
  <si>
    <t>Répartition des condamnées selon la nature des infractions et l'âge</t>
  </si>
  <si>
    <t>ANNEXE 2 : Tableaux récapitulatifs Outre mer</t>
  </si>
  <si>
    <t>OUTRE MER (hommes et femmes)</t>
  </si>
  <si>
    <t>OUTRE MER (femmes)</t>
  </si>
  <si>
    <t xml:space="preserve">Tableau 19 : </t>
  </si>
  <si>
    <t>total</t>
  </si>
  <si>
    <t>Age médian (*)</t>
  </si>
  <si>
    <r>
      <t>(*)</t>
    </r>
    <r>
      <rPr>
        <sz val="10"/>
        <rFont val="Times New Roman"/>
        <family val="1"/>
      </rPr>
      <t xml:space="preserve"> l'âge médian sépare l'effectif cumulé de l'ensemble de la population en 2 parties égales</t>
    </r>
  </si>
  <si>
    <r>
      <t xml:space="preserve">Age médian </t>
    </r>
    <r>
      <rPr>
        <b/>
        <vertAlign val="superscript"/>
        <sz val="14"/>
        <rFont val="Times New Roman"/>
        <family val="1"/>
      </rPr>
      <t>(*)</t>
    </r>
  </si>
  <si>
    <r>
      <t>(*)</t>
    </r>
    <r>
      <rPr>
        <sz val="10"/>
        <rFont val="Times New Roman"/>
        <family val="1"/>
      </rPr>
      <t xml:space="preserve"> l'âge médian sépare l'effectif cumulé de l'ensemble des femmes en 2 parties égales</t>
    </r>
  </si>
  <si>
    <r>
      <t xml:space="preserve">Variation </t>
    </r>
    <r>
      <rPr>
        <i/>
        <vertAlign val="superscript"/>
        <sz val="14"/>
        <rFont val="Times New Roman"/>
        <family val="1"/>
      </rPr>
      <t>(*) en %</t>
    </r>
  </si>
  <si>
    <r>
      <t>(*)</t>
    </r>
    <r>
      <rPr>
        <i/>
        <sz val="10"/>
        <rFont val="Times New Roman"/>
        <family val="1"/>
      </rPr>
      <t xml:space="preserve"> variation trimestrielle</t>
    </r>
  </si>
  <si>
    <t>Incarcérations et libérations au cours des 2 dernières années, selon le sexe. France entière</t>
  </si>
  <si>
    <t>(hommes et femmes)</t>
  </si>
  <si>
    <t>Mouvements au cours du trimestre</t>
  </si>
  <si>
    <t>Bureau des études et de la prospective</t>
  </si>
  <si>
    <t>Population écrouée par direction interrégionale selon la catégorie pénale et le sexe</t>
  </si>
  <si>
    <t>Evolution de la population écrouée selon le sexe depuis 4 ans</t>
  </si>
  <si>
    <t>Evolution de la structure de la population écrouée (hommes et femmes) depuis 4 ans</t>
  </si>
  <si>
    <t>Evolution de la structure de la population écrouée (femmes) depuis 4 ans</t>
  </si>
  <si>
    <t>Evolution de la population écrouée (hommes et femmes) depuis 4 ans</t>
  </si>
  <si>
    <t>Evolution de la population écrouée (femmes) depuis 4 ans</t>
  </si>
  <si>
    <t>Prévenues selon la situation pénale détaillée</t>
  </si>
  <si>
    <t>par groupes d'âges</t>
  </si>
  <si>
    <t>Condamnés selon la nature de l'infraction</t>
  </si>
  <si>
    <t>Condamnées selon la nature de l'infraction</t>
  </si>
  <si>
    <t>Mouvements de la population écrouée (hommes et femmes) depuis 4 ans</t>
  </si>
  <si>
    <t>Mouvements de la population écrouée (femmes) depuis 4 ans</t>
  </si>
  <si>
    <t>1er juillet 2009</t>
  </si>
  <si>
    <t>en %</t>
  </si>
  <si>
    <t>2ème trimestre 2009</t>
  </si>
  <si>
    <t>1er octobre 2009</t>
  </si>
  <si>
    <t>*</t>
  </si>
  <si>
    <t>3ème trimestre 2009</t>
  </si>
  <si>
    <t>1er janvier 2010</t>
  </si>
  <si>
    <t>4ème trimestre 2009</t>
  </si>
  <si>
    <t>1er avril 2010</t>
  </si>
  <si>
    <t>1er trimestre 2010</t>
  </si>
  <si>
    <t>1er juillet 2010</t>
  </si>
  <si>
    <t>2ème trimestre 2010</t>
  </si>
  <si>
    <t>1er octobre 2010</t>
  </si>
  <si>
    <t>3ème trimestre 2010</t>
  </si>
  <si>
    <t>1er janvier 2011</t>
  </si>
  <si>
    <t>4ème trimestre 2010</t>
  </si>
  <si>
    <t>1er avril 2011</t>
  </si>
  <si>
    <t>1er trimestre 2011</t>
  </si>
  <si>
    <t>1er juillet 2011</t>
  </si>
  <si>
    <t>2ème trimestre 2011</t>
  </si>
  <si>
    <t>1er octobre 2011</t>
  </si>
  <si>
    <t>3ème trimestre 2011</t>
  </si>
  <si>
    <t>1er janvier 2012</t>
  </si>
  <si>
    <t>4ème trimestre 2011</t>
  </si>
  <si>
    <t>1er avril 2012</t>
  </si>
  <si>
    <t>1er trimestre 2012</t>
  </si>
  <si>
    <t>1er juillet 2012</t>
  </si>
  <si>
    <t>2ème trimestre 2012</t>
  </si>
  <si>
    <t>1er octobre 2012</t>
  </si>
  <si>
    <t>3ème trimestre 2012</t>
  </si>
  <si>
    <t>1er janvier 2013</t>
  </si>
  <si>
    <t>4ème trimestre 2012</t>
  </si>
  <si>
    <t>1er avril 2013</t>
  </si>
  <si>
    <t>1er trimestre 2013</t>
  </si>
  <si>
    <t>Mouvements au cours du 2ème trimestre 2013</t>
  </si>
  <si>
    <t>Situation au 1er juillet 2013</t>
  </si>
  <si>
    <t>1er juillet 2013</t>
  </si>
  <si>
    <t>2ème trimestre 2013</t>
  </si>
  <si>
    <r>
      <t>Avertissement</t>
    </r>
    <r>
      <rPr>
        <sz val="11"/>
        <rFont val="Times New Roman"/>
        <family val="1"/>
      </rPr>
      <t xml:space="preserve"> : la présentation des mouvements d'entrées et de sorties selon le motif n’étant plus techniquement possible à l’aide des états statistiques automatiques issus de l'application de gestion de la détention (GIDE) le service en charge de la production des statistiques de la DAP a mis en place une extraction informatique qui interroge directement les bases de données des établissements pénitentiaires afin de pouvoir recenser le nombre de décisions de libérations conditionnelles accordées aux condamnés écroués par les juridictions de l’application des peines. Aux fins de comparaison, de correction et de consolidation des données éventuellement déjà publiées, cette démarche a été réalisée de manière rétroactive pour les années 2006 et 2007. </t>
    </r>
  </si>
  <si>
    <t>Les résultats sont les suivants :</t>
  </si>
  <si>
    <t>LC accordées</t>
  </si>
  <si>
    <r>
      <t>4</t>
    </r>
    <r>
      <rPr>
        <vertAlign val="superscript"/>
        <sz val="10"/>
        <rFont val="Arial"/>
        <family val="2"/>
      </rPr>
      <t>ème</t>
    </r>
    <r>
      <rPr>
        <sz val="10"/>
        <rFont val="Arial"/>
        <family val="2"/>
      </rPr>
      <t xml:space="preserve"> trimestre 2013</t>
    </r>
  </si>
  <si>
    <r>
      <t>3</t>
    </r>
    <r>
      <rPr>
        <vertAlign val="superscript"/>
        <sz val="10"/>
        <rFont val="Arial"/>
        <family val="2"/>
      </rPr>
      <t>ème</t>
    </r>
    <r>
      <rPr>
        <sz val="10"/>
        <rFont val="Arial"/>
        <family val="2"/>
      </rPr>
      <t xml:space="preserve"> trimestre 2013</t>
    </r>
  </si>
  <si>
    <r>
      <t>2</t>
    </r>
    <r>
      <rPr>
        <vertAlign val="superscript"/>
        <sz val="10"/>
        <rFont val="Arial"/>
        <family val="2"/>
      </rPr>
      <t>ème</t>
    </r>
    <r>
      <rPr>
        <sz val="10"/>
        <rFont val="Arial"/>
        <family val="2"/>
      </rPr>
      <t xml:space="preserve"> trimestre 2013</t>
    </r>
  </si>
  <si>
    <r>
      <t>1</t>
    </r>
    <r>
      <rPr>
        <vertAlign val="superscript"/>
        <sz val="10"/>
        <rFont val="Arial"/>
        <family val="2"/>
      </rPr>
      <t>er</t>
    </r>
    <r>
      <rPr>
        <sz val="10"/>
        <rFont val="Arial"/>
        <family val="2"/>
      </rPr>
      <t xml:space="preserve"> trimestre 2013</t>
    </r>
  </si>
  <si>
    <t>TOTAL 2013</t>
  </si>
  <si>
    <r>
      <t>4</t>
    </r>
    <r>
      <rPr>
        <vertAlign val="superscript"/>
        <sz val="10"/>
        <rFont val="Arial"/>
        <family val="2"/>
      </rPr>
      <t>ème</t>
    </r>
    <r>
      <rPr>
        <sz val="10"/>
        <rFont val="Arial"/>
        <family val="2"/>
      </rPr>
      <t xml:space="preserve"> trimestre 2012</t>
    </r>
  </si>
  <si>
    <r>
      <t>3</t>
    </r>
    <r>
      <rPr>
        <vertAlign val="superscript"/>
        <sz val="10"/>
        <rFont val="Arial"/>
        <family val="2"/>
      </rPr>
      <t>ème</t>
    </r>
    <r>
      <rPr>
        <sz val="10"/>
        <rFont val="Arial"/>
        <family val="2"/>
      </rPr>
      <t xml:space="preserve"> trimestre 2012</t>
    </r>
  </si>
  <si>
    <r>
      <t>2</t>
    </r>
    <r>
      <rPr>
        <vertAlign val="superscript"/>
        <sz val="10"/>
        <rFont val="Arial"/>
        <family val="2"/>
      </rPr>
      <t>ème</t>
    </r>
    <r>
      <rPr>
        <sz val="10"/>
        <rFont val="Arial"/>
        <family val="2"/>
      </rPr>
      <t xml:space="preserve"> trimestre 2012</t>
    </r>
  </si>
  <si>
    <r>
      <t>1</t>
    </r>
    <r>
      <rPr>
        <vertAlign val="superscript"/>
        <sz val="10"/>
        <rFont val="Arial"/>
        <family val="2"/>
      </rPr>
      <t>er</t>
    </r>
    <r>
      <rPr>
        <sz val="10"/>
        <rFont val="Arial"/>
        <family val="2"/>
      </rPr>
      <t xml:space="preserve"> trimestre 2012</t>
    </r>
  </si>
  <si>
    <t>TOTAL 2012</t>
  </si>
  <si>
    <r>
      <t>4</t>
    </r>
    <r>
      <rPr>
        <vertAlign val="superscript"/>
        <sz val="10"/>
        <rFont val="Arial"/>
        <family val="2"/>
      </rPr>
      <t>ème</t>
    </r>
    <r>
      <rPr>
        <sz val="10"/>
        <rFont val="Arial"/>
        <family val="2"/>
      </rPr>
      <t xml:space="preserve"> trimestre 2011</t>
    </r>
  </si>
  <si>
    <r>
      <t>3</t>
    </r>
    <r>
      <rPr>
        <vertAlign val="superscript"/>
        <sz val="10"/>
        <rFont val="Arial"/>
        <family val="2"/>
      </rPr>
      <t>ème</t>
    </r>
    <r>
      <rPr>
        <sz val="10"/>
        <rFont val="Arial"/>
        <family val="2"/>
      </rPr>
      <t xml:space="preserve"> trimestre 2011</t>
    </r>
  </si>
  <si>
    <r>
      <t>2</t>
    </r>
    <r>
      <rPr>
        <vertAlign val="superscript"/>
        <sz val="10"/>
        <rFont val="Arial"/>
        <family val="2"/>
      </rPr>
      <t>ème</t>
    </r>
    <r>
      <rPr>
        <sz val="10"/>
        <rFont val="Arial"/>
        <family val="2"/>
      </rPr>
      <t xml:space="preserve"> trimestre 2011</t>
    </r>
  </si>
  <si>
    <r>
      <t>1</t>
    </r>
    <r>
      <rPr>
        <vertAlign val="superscript"/>
        <sz val="10"/>
        <rFont val="Arial"/>
        <family val="2"/>
      </rPr>
      <t>er</t>
    </r>
    <r>
      <rPr>
        <sz val="10"/>
        <rFont val="Arial"/>
        <family val="2"/>
      </rPr>
      <t xml:space="preserve"> trimestre 2011</t>
    </r>
  </si>
  <si>
    <t>TOTAL 2011</t>
  </si>
  <si>
    <r>
      <t>4</t>
    </r>
    <r>
      <rPr>
        <vertAlign val="superscript"/>
        <sz val="10"/>
        <rFont val="Arial"/>
        <family val="2"/>
      </rPr>
      <t>ème</t>
    </r>
    <r>
      <rPr>
        <sz val="10"/>
        <rFont val="Arial"/>
        <family val="2"/>
      </rPr>
      <t xml:space="preserve">  trimestre 2010</t>
    </r>
  </si>
  <si>
    <r>
      <t>3</t>
    </r>
    <r>
      <rPr>
        <vertAlign val="superscript"/>
        <sz val="10"/>
        <rFont val="Arial"/>
        <family val="2"/>
      </rPr>
      <t>ème</t>
    </r>
    <r>
      <rPr>
        <sz val="10"/>
        <rFont val="Arial"/>
        <family val="2"/>
      </rPr>
      <t xml:space="preserve"> trimestre 2010</t>
    </r>
  </si>
  <si>
    <r>
      <t>2</t>
    </r>
    <r>
      <rPr>
        <vertAlign val="superscript"/>
        <sz val="10"/>
        <rFont val="Arial"/>
        <family val="2"/>
      </rPr>
      <t>ème</t>
    </r>
    <r>
      <rPr>
        <sz val="10"/>
        <rFont val="Arial"/>
        <family val="2"/>
      </rPr>
      <t xml:space="preserve"> trimestre 2010</t>
    </r>
  </si>
  <si>
    <r>
      <t>1</t>
    </r>
    <r>
      <rPr>
        <vertAlign val="superscript"/>
        <sz val="10"/>
        <rFont val="Arial"/>
        <family val="2"/>
      </rPr>
      <t>er</t>
    </r>
    <r>
      <rPr>
        <sz val="10"/>
        <rFont val="Arial"/>
        <family val="2"/>
      </rPr>
      <t xml:space="preserve"> trimestre 2010</t>
    </r>
  </si>
  <si>
    <t>TOTAL 2010</t>
  </si>
  <si>
    <r>
      <t>4</t>
    </r>
    <r>
      <rPr>
        <vertAlign val="superscript"/>
        <sz val="10"/>
        <rFont val="Arial"/>
        <family val="2"/>
      </rPr>
      <t>ème</t>
    </r>
    <r>
      <rPr>
        <sz val="10"/>
        <rFont val="Arial"/>
        <family val="2"/>
      </rPr>
      <t xml:space="preserve"> trimestre 2009</t>
    </r>
  </si>
  <si>
    <t>2 062</t>
  </si>
  <si>
    <r>
      <t>3</t>
    </r>
    <r>
      <rPr>
        <vertAlign val="superscript"/>
        <sz val="10"/>
        <rFont val="Arial"/>
        <family val="2"/>
      </rPr>
      <t>ème</t>
    </r>
    <r>
      <rPr>
        <sz val="10"/>
        <rFont val="Arial"/>
        <family val="2"/>
      </rPr>
      <t xml:space="preserve"> trimestre 2009</t>
    </r>
  </si>
  <si>
    <t>1 774</t>
  </si>
  <si>
    <r>
      <t>2</t>
    </r>
    <r>
      <rPr>
        <vertAlign val="superscript"/>
        <sz val="10"/>
        <rFont val="Arial"/>
        <family val="2"/>
      </rPr>
      <t>ème</t>
    </r>
    <r>
      <rPr>
        <sz val="10"/>
        <rFont val="Arial"/>
        <family val="2"/>
      </rPr>
      <t xml:space="preserve"> trimestre 2009</t>
    </r>
  </si>
  <si>
    <t>2 134</t>
  </si>
  <si>
    <r>
      <t>1</t>
    </r>
    <r>
      <rPr>
        <vertAlign val="superscript"/>
        <sz val="10"/>
        <rFont val="Arial"/>
        <family val="2"/>
      </rPr>
      <t>er</t>
    </r>
    <r>
      <rPr>
        <sz val="10"/>
        <rFont val="Arial"/>
        <family val="2"/>
      </rPr>
      <t xml:space="preserve"> trimestre 2009</t>
    </r>
  </si>
  <si>
    <t>1 901</t>
  </si>
  <si>
    <t>TOTAL 2009</t>
  </si>
  <si>
    <r>
      <t>4</t>
    </r>
    <r>
      <rPr>
        <vertAlign val="superscript"/>
        <sz val="10"/>
        <rFont val="Arial"/>
        <family val="2"/>
      </rPr>
      <t>ème</t>
    </r>
    <r>
      <rPr>
        <sz val="10"/>
        <rFont val="Arial"/>
        <family val="2"/>
      </rPr>
      <t xml:space="preserve"> trimestre 2008</t>
    </r>
  </si>
  <si>
    <t>2 025</t>
  </si>
  <si>
    <r>
      <t>3</t>
    </r>
    <r>
      <rPr>
        <vertAlign val="superscript"/>
        <sz val="10"/>
        <rFont val="Arial"/>
        <family val="2"/>
      </rPr>
      <t>ème</t>
    </r>
    <r>
      <rPr>
        <sz val="10"/>
        <rFont val="Arial"/>
        <family val="2"/>
      </rPr>
      <t xml:space="preserve"> trimestre 2008</t>
    </r>
  </si>
  <si>
    <t>1 747</t>
  </si>
  <si>
    <r>
      <t>2</t>
    </r>
    <r>
      <rPr>
        <vertAlign val="superscript"/>
        <sz val="10"/>
        <rFont val="Arial"/>
        <family val="2"/>
      </rPr>
      <t>ème</t>
    </r>
    <r>
      <rPr>
        <sz val="10"/>
        <rFont val="Arial"/>
        <family val="2"/>
      </rPr>
      <t xml:space="preserve"> trimestre 2008</t>
    </r>
  </si>
  <si>
    <r>
      <t>1</t>
    </r>
    <r>
      <rPr>
        <vertAlign val="superscript"/>
        <sz val="10"/>
        <rFont val="Arial"/>
        <family val="2"/>
      </rPr>
      <t>er</t>
    </r>
    <r>
      <rPr>
        <sz val="10"/>
        <rFont val="Arial"/>
        <family val="2"/>
      </rPr>
      <t xml:space="preserve"> trimestre 2008</t>
    </r>
  </si>
  <si>
    <t>TOTAL 2008</t>
  </si>
  <si>
    <t>7 494</t>
  </si>
  <si>
    <t>Champ : France entière sauf COM. Source : DAP/PMJ5</t>
  </si>
  <si>
    <t>Sommaire</t>
  </si>
  <si>
    <t>A : Données trimestrielles sur la population écrouée</t>
  </si>
  <si>
    <t>Tableau 1</t>
  </si>
  <si>
    <t>p. 4</t>
  </si>
  <si>
    <t>Tableau 2</t>
  </si>
  <si>
    <t>Population écrouée (hommes et femmes) structure par âge selon la catégorie pénale</t>
  </si>
  <si>
    <t>p. 5</t>
  </si>
  <si>
    <t>Tableau 3</t>
  </si>
  <si>
    <t>Population écrouée (femmes) structure par âge selon la catégorie pénale</t>
  </si>
  <si>
    <t>Tableau 4</t>
  </si>
  <si>
    <t>Structure de la population étrangère par nationalité, selon le sexe</t>
  </si>
  <si>
    <t>p. 6</t>
  </si>
  <si>
    <t>Tableau 5</t>
  </si>
  <si>
    <t>Structure par niveau d'instruction, selon le sexe</t>
  </si>
  <si>
    <t>B : Evolutions trimestrielles depuis 4 ans</t>
  </si>
  <si>
    <t>Tableau 6</t>
  </si>
  <si>
    <t>Evolution de la population écrouée selon le sexe</t>
  </si>
  <si>
    <t>p. 8</t>
  </si>
  <si>
    <t>Tableau 7</t>
  </si>
  <si>
    <t>Evolution de la population écrouée (hommes et femmes) par groupes d'âges</t>
  </si>
  <si>
    <t>p. 9</t>
  </si>
  <si>
    <t>Tableau 8</t>
  </si>
  <si>
    <t>Evolution de la population écrouée (femmes) par groupes d'âges</t>
  </si>
  <si>
    <t>p. 10</t>
  </si>
  <si>
    <t>Tableau 9</t>
  </si>
  <si>
    <t>Evolution de la population écrouée (hommes et femmes) selon la nationalité</t>
  </si>
  <si>
    <t>p. 11</t>
  </si>
  <si>
    <t>Tableau 10</t>
  </si>
  <si>
    <t>Evolution de la population écrouée (femmes) selon la nationalité</t>
  </si>
  <si>
    <t>Tableau 11</t>
  </si>
  <si>
    <t>Evolution de la population écrouée (hommes et femmes) selon la catégorie pénale</t>
  </si>
  <si>
    <t>p. 12</t>
  </si>
  <si>
    <t>Tableau 12</t>
  </si>
  <si>
    <t>Evolution de la population écrouée (femmes) selon la catégorie pénale</t>
  </si>
  <si>
    <t>Tableau 13</t>
  </si>
  <si>
    <t>Evolution de la population écrouée (hommes et femmes). Prévenus selon la catégorie pénale détaillée</t>
  </si>
  <si>
    <t>p. 13</t>
  </si>
  <si>
    <t>Tableau 14</t>
  </si>
  <si>
    <t>Evolution de la population écrouée (femmes). Prévenues selon la catégorie pénale détaillée</t>
  </si>
  <si>
    <t>Tableau 15</t>
  </si>
  <si>
    <t>Evolution de la population écrouée (hommes et femmes). Condamnés selon la peine prononcée</t>
  </si>
  <si>
    <t>p. 14</t>
  </si>
  <si>
    <t>Tableau 16</t>
  </si>
  <si>
    <t>Evolution de la population écrouée (femmes). Condamnées selon la peine prononcée</t>
  </si>
  <si>
    <t>Tableau 17</t>
  </si>
  <si>
    <t>Evolution de la population écrouée (hommes et femmes). Condamnés à une peine correctionnelle</t>
  </si>
  <si>
    <t>p. 15</t>
  </si>
  <si>
    <t>Tableau 18</t>
  </si>
  <si>
    <t>Evolution de la population écrouée (femmes). Condamnées à une peine correctionnelle</t>
  </si>
  <si>
    <t>Tableau 19</t>
  </si>
  <si>
    <t>Evolution de la population écrouée (hommes et femmes). Condamnés à une peine de réclusion ou de détention criminelles</t>
  </si>
  <si>
    <t>p. 16</t>
  </si>
  <si>
    <t>Tableau 20</t>
  </si>
  <si>
    <t>Evolution de la population écrouée (femmes). Condamnées à une peine de réclusion ou de détention criminelles</t>
  </si>
  <si>
    <t>Tableau 21</t>
  </si>
  <si>
    <t>Evolution de la population écrouée (hommes et femmes). Condamnés selon la nature de l'infraction</t>
  </si>
  <si>
    <t>p. 17</t>
  </si>
  <si>
    <t>Tableau 22</t>
  </si>
  <si>
    <t>Evolution de la population écrouée (femmes). Condamnées selon la nature de l'infraction</t>
  </si>
  <si>
    <t>p. 18</t>
  </si>
  <si>
    <t>C : Mouvements</t>
  </si>
  <si>
    <t>Tableau 23</t>
  </si>
  <si>
    <t>Mouvements: incarcérations et libérations au cours des 2 dernières années, selon le sexe</t>
  </si>
  <si>
    <t>p. 20</t>
  </si>
  <si>
    <t>Tableau 24</t>
  </si>
  <si>
    <t xml:space="preserve">Mouvements de la population écrouée (hommes et femmes) : incarcérations </t>
  </si>
  <si>
    <t>p. 21</t>
  </si>
  <si>
    <t>Tableau 25</t>
  </si>
  <si>
    <t xml:space="preserve">Mouvements de la population écrouée (femmes) : incarcérations </t>
  </si>
  <si>
    <t>p. 22</t>
  </si>
  <si>
    <t>Annexe 1</t>
  </si>
  <si>
    <t>Tableaux récapitulatifs : France entière</t>
  </si>
  <si>
    <t>p. 23-26</t>
  </si>
  <si>
    <t>Annexe 2</t>
  </si>
  <si>
    <t>Tableaux récapitulatifs : Outre mer</t>
  </si>
  <si>
    <t>p. 27-30</t>
  </si>
  <si>
    <t>Numéro 134</t>
  </si>
  <si>
    <t>30,4 ans</t>
  </si>
  <si>
    <t>31,8 ans</t>
  </si>
  <si>
    <t>31,5 ans</t>
  </si>
  <si>
    <t>34,3 ans</t>
  </si>
  <si>
    <t>34,5 ans</t>
  </si>
  <si>
    <t>33,5 ans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</si>
</sst>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0\ &quot;F&quot;;[Red]\-#,##0\ &quot;F&quot;"/>
    <numFmt numFmtId="166" formatCode="#,##0.0\ _F;[Red]\-#,##0.0\ _F"/>
    <numFmt numFmtId="167" formatCode="0.0&quot; ans&quot;"/>
    <numFmt numFmtId="168" formatCode="0.0"/>
    <numFmt numFmtId="169" formatCode="#,##0.0"/>
    <numFmt numFmtId="170" formatCode="_-* #,##0.0\ _€_-;\-* #,##0.0\ _€_-;_-* &quot;-&quot;??\ _€_-;_-@_-"/>
    <numFmt numFmtId="171" formatCode="_-* #,##0\ _€_-;\-* #,##0\ _€_-;_-* &quot;-&quot;??\ _€_-;_-@_-"/>
    <numFmt numFmtId="172" formatCode="0.0%"/>
    <numFmt numFmtId="173" formatCode="0.000%"/>
    <numFmt numFmtId="174" formatCode="#,##0\ _F;[Red]\-#,##0\ _F"/>
    <numFmt numFmtId="175" formatCode="&quot;Vrai&quot;;&quot;Vrai&quot;;&quot;Faux&quot;"/>
    <numFmt numFmtId="176" formatCode="&quot;Actif&quot;;&quot;Actif&quot;;&quot;Inactif&quot;"/>
  </numFmts>
  <fonts count="82">
    <font>
      <sz val="10"/>
      <name val="Verdana"/>
      <family val="0"/>
    </font>
    <font>
      <u val="single"/>
      <sz val="10"/>
      <color indexed="12"/>
      <name val="Geneva"/>
      <family val="0"/>
    </font>
    <font>
      <u val="single"/>
      <sz val="10"/>
      <color indexed="36"/>
      <name val="Geneva"/>
      <family val="0"/>
    </font>
    <font>
      <sz val="10"/>
      <name val="Geneva"/>
      <family val="0"/>
    </font>
    <font>
      <sz val="12"/>
      <name val="Times New Roman"/>
      <family val="1"/>
    </font>
    <font>
      <i/>
      <vertAlign val="superscript"/>
      <sz val="12"/>
      <name val="Times New Roman"/>
      <family val="1"/>
    </font>
    <font>
      <i/>
      <sz val="12"/>
      <name val="Times New Roman"/>
      <family val="1"/>
    </font>
    <font>
      <b/>
      <sz val="8"/>
      <name val="Times New Roman"/>
      <family val="1"/>
    </font>
    <font>
      <sz val="8"/>
      <name val="Times New Roman"/>
      <family val="1"/>
    </font>
    <font>
      <b/>
      <sz val="10"/>
      <name val="Times New Roman"/>
      <family val="1"/>
    </font>
    <font>
      <sz val="10"/>
      <name val="Times New Roman"/>
      <family val="1"/>
    </font>
    <font>
      <b/>
      <sz val="20"/>
      <name val="Times New Roman"/>
      <family val="1"/>
    </font>
    <font>
      <sz val="18"/>
      <name val="Times New Roman"/>
      <family val="1"/>
    </font>
    <font>
      <b/>
      <sz val="12"/>
      <name val="Times New Roman"/>
      <family val="1"/>
    </font>
    <font>
      <i/>
      <sz val="10"/>
      <name val="Times New Roman"/>
      <family val="1"/>
    </font>
    <font>
      <sz val="11"/>
      <name val="Times New Roman"/>
      <family val="1"/>
    </font>
    <font>
      <i/>
      <sz val="8"/>
      <name val="Times New Roman"/>
      <family val="1"/>
    </font>
    <font>
      <b/>
      <sz val="9"/>
      <name val="Times New Roman"/>
      <family val="1"/>
    </font>
    <font>
      <b/>
      <sz val="11"/>
      <name val="Times New Roman"/>
      <family val="1"/>
    </font>
    <font>
      <i/>
      <sz val="11"/>
      <name val="Times New Roman"/>
      <family val="1"/>
    </font>
    <font>
      <i/>
      <vertAlign val="superscript"/>
      <sz val="11"/>
      <name val="Times New Roman"/>
      <family val="1"/>
    </font>
    <font>
      <b/>
      <sz val="18"/>
      <name val="Times New Roman"/>
      <family val="1"/>
    </font>
    <font>
      <sz val="22"/>
      <name val="Times New Roman"/>
      <family val="1"/>
    </font>
    <font>
      <b/>
      <sz val="16"/>
      <name val="Times New Roman"/>
      <family val="1"/>
    </font>
    <font>
      <sz val="9"/>
      <name val="Times New Roman"/>
      <family val="1"/>
    </font>
    <font>
      <i/>
      <vertAlign val="superscript"/>
      <sz val="9"/>
      <name val="Times New Roman"/>
      <family val="1"/>
    </font>
    <font>
      <i/>
      <sz val="9"/>
      <name val="Times New Roman"/>
      <family val="1"/>
    </font>
    <font>
      <b/>
      <sz val="14"/>
      <name val="Times New Roman"/>
      <family val="1"/>
    </font>
    <font>
      <sz val="14"/>
      <name val="Times New Roman"/>
      <family val="1"/>
    </font>
    <font>
      <vertAlign val="superscript"/>
      <sz val="9"/>
      <name val="Times New Roman"/>
      <family val="1"/>
    </font>
    <font>
      <b/>
      <sz val="22"/>
      <name val="Times New Roman"/>
      <family val="1"/>
    </font>
    <font>
      <sz val="24"/>
      <name val="Times New Roman"/>
      <family val="1"/>
    </font>
    <font>
      <b/>
      <sz val="26"/>
      <name val="Times New Roman"/>
      <family val="1"/>
    </font>
    <font>
      <i/>
      <sz val="14"/>
      <name val="Times New Roman"/>
      <family val="1"/>
    </font>
    <font>
      <sz val="16"/>
      <name val="Times New Roman"/>
      <family val="1"/>
    </font>
    <font>
      <i/>
      <sz val="16"/>
      <name val="Times New Roman"/>
      <family val="1"/>
    </font>
    <font>
      <b/>
      <i/>
      <sz val="14"/>
      <name val="Times New Roman"/>
      <family val="1"/>
    </font>
    <font>
      <vertAlign val="superscript"/>
      <sz val="10"/>
      <name val="Times New Roman"/>
      <family val="1"/>
    </font>
    <font>
      <b/>
      <vertAlign val="superscript"/>
      <sz val="14"/>
      <name val="Times New Roman"/>
      <family val="1"/>
    </font>
    <font>
      <i/>
      <vertAlign val="superscript"/>
      <sz val="14"/>
      <name val="Times New Roman"/>
      <family val="1"/>
    </font>
    <font>
      <i/>
      <vertAlign val="superscript"/>
      <sz val="10"/>
      <name val="Times New Roman"/>
      <family val="1"/>
    </font>
    <font>
      <sz val="12"/>
      <color indexed="8"/>
      <name val="Times New Roman"/>
      <family val="1"/>
    </font>
    <font>
      <sz val="10"/>
      <name val="Arial"/>
      <family val="2"/>
    </font>
    <font>
      <u val="single"/>
      <sz val="11"/>
      <name val="Times New Roman"/>
      <family val="1"/>
    </font>
    <font>
      <b/>
      <sz val="10"/>
      <name val="Arial"/>
      <family val="2"/>
    </font>
    <font>
      <vertAlign val="superscript"/>
      <sz val="10"/>
      <name val="Arial"/>
      <family val="2"/>
    </font>
    <font>
      <b/>
      <i/>
      <sz val="10"/>
      <name val="Arial"/>
      <family val="2"/>
    </font>
    <font>
      <i/>
      <sz val="8"/>
      <name val="Arial"/>
      <family val="2"/>
    </font>
    <font>
      <sz val="12"/>
      <name val="Palatino Linotype"/>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color indexed="63"/>
      </top>
      <bottom style="thick"/>
    </border>
    <border>
      <left style="dashed"/>
      <right style="thin"/>
      <top>
        <color indexed="63"/>
      </top>
      <bottom>
        <color indexed="63"/>
      </bottom>
    </border>
    <border>
      <left style="thin"/>
      <right style="dashed"/>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dashed"/>
      <top>
        <color indexed="63"/>
      </top>
      <bottom>
        <color indexed="63"/>
      </bottom>
    </border>
    <border>
      <left style="dashed"/>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thin"/>
      <top style="thin"/>
      <bottom>
        <color indexed="63"/>
      </bottom>
    </border>
    <border>
      <left style="thin"/>
      <right style="hair"/>
      <top style="thin"/>
      <bottom>
        <color indexed="63"/>
      </bottom>
    </border>
    <border>
      <left style="hair"/>
      <right style="thin"/>
      <top>
        <color indexed="63"/>
      </top>
      <bottom style="thin"/>
    </border>
    <border>
      <left style="thin"/>
      <right>
        <color indexed="63"/>
      </right>
      <top style="hair"/>
      <bottom style="hair"/>
    </border>
    <border>
      <left style="hair"/>
      <right style="thin"/>
      <top style="hair"/>
      <bottom style="hair"/>
    </border>
    <border>
      <left style="thin"/>
      <right style="thin"/>
      <top style="hair"/>
      <bottom style="thin"/>
    </border>
    <border>
      <left style="thin"/>
      <right>
        <color indexed="63"/>
      </right>
      <top style="hair"/>
      <bottom style="thin"/>
    </border>
    <border>
      <left style="hair"/>
      <right style="thin"/>
      <top style="hair"/>
      <bottom style="thin"/>
    </border>
    <border>
      <left>
        <color indexed="63"/>
      </left>
      <right style="thin"/>
      <top>
        <color indexed="63"/>
      </top>
      <bottom style="thin"/>
    </border>
    <border>
      <left style="dashed"/>
      <right style="thin"/>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color indexed="63"/>
      </left>
      <right style="thin"/>
      <top>
        <color indexed="63"/>
      </top>
      <bottom>
        <color indexed="63"/>
      </bottom>
    </border>
    <border>
      <left style="hair"/>
      <right style="hair"/>
      <top style="thin"/>
      <bottom>
        <color indexed="63"/>
      </bottom>
    </border>
    <border>
      <left>
        <color indexed="63"/>
      </left>
      <right style="thin"/>
      <top style="thin"/>
      <bottom>
        <color indexed="63"/>
      </bottom>
    </border>
    <border>
      <left>
        <color indexed="63"/>
      </left>
      <right>
        <color indexed="63"/>
      </right>
      <top>
        <color indexed="63"/>
      </top>
      <bottom style="thin"/>
    </border>
    <border>
      <left style="dashed"/>
      <right style="thin"/>
      <top>
        <color indexed="63"/>
      </top>
      <bottom style="thin"/>
    </border>
    <border>
      <left style="hair"/>
      <right style="hair"/>
      <top>
        <color indexed="63"/>
      </top>
      <bottom style="thin"/>
    </border>
    <border>
      <left style="thin"/>
      <right style="dashed"/>
      <top style="thin"/>
      <bottom style="thin"/>
    </border>
    <border>
      <left style="thin"/>
      <right style="dashed"/>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Protection="0">
      <alignment horizontal="right"/>
    </xf>
    <xf numFmtId="41" fontId="0"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3" fillId="0" borderId="0">
      <alignment/>
      <protection/>
    </xf>
    <xf numFmtId="0" fontId="42"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546">
    <xf numFmtId="0" fontId="0" fillId="0" borderId="0" xfId="0" applyAlignment="1">
      <alignment/>
    </xf>
    <xf numFmtId="0" fontId="8" fillId="33" borderId="0" xfId="0" applyFont="1" applyFill="1" applyAlignment="1" applyProtection="1">
      <alignment/>
      <protection/>
    </xf>
    <xf numFmtId="0" fontId="9" fillId="33" borderId="0" xfId="0" applyFont="1" applyFill="1" applyAlignment="1" applyProtection="1">
      <alignment/>
      <protection/>
    </xf>
    <xf numFmtId="0" fontId="8" fillId="33" borderId="10" xfId="0" applyFont="1" applyFill="1" applyBorder="1" applyAlignment="1" applyProtection="1">
      <alignment/>
      <protection/>
    </xf>
    <xf numFmtId="0" fontId="8" fillId="33" borderId="11" xfId="0" applyFont="1" applyFill="1" applyBorder="1" applyAlignment="1" applyProtection="1">
      <alignment/>
      <protection/>
    </xf>
    <xf numFmtId="0" fontId="7" fillId="33" borderId="12" xfId="0" applyFont="1" applyFill="1" applyBorder="1" applyAlignment="1" applyProtection="1">
      <alignment/>
      <protection/>
    </xf>
    <xf numFmtId="0" fontId="8" fillId="33" borderId="13" xfId="0" applyFont="1" applyFill="1" applyBorder="1" applyAlignment="1" applyProtection="1">
      <alignment/>
      <protection/>
    </xf>
    <xf numFmtId="0" fontId="8" fillId="33" borderId="12" xfId="0" applyFont="1" applyFill="1" applyBorder="1" applyAlignment="1" applyProtection="1">
      <alignment/>
      <protection/>
    </xf>
    <xf numFmtId="0" fontId="7" fillId="33" borderId="10" xfId="0" applyFont="1" applyFill="1" applyBorder="1" applyAlignment="1" applyProtection="1">
      <alignment/>
      <protection/>
    </xf>
    <xf numFmtId="0" fontId="4" fillId="33" borderId="0" xfId="59" applyFont="1" applyFill="1" applyAlignment="1">
      <alignment vertical="center"/>
      <protection/>
    </xf>
    <xf numFmtId="0" fontId="8" fillId="33" borderId="14" xfId="0" applyFont="1" applyFill="1" applyBorder="1" applyAlignment="1" applyProtection="1">
      <alignment horizontal="center" vertical="center" wrapText="1"/>
      <protection/>
    </xf>
    <xf numFmtId="0" fontId="8" fillId="33" borderId="14" xfId="0" applyFont="1" applyFill="1" applyBorder="1" applyAlignment="1" applyProtection="1" quotePrefix="1">
      <alignment horizontal="center" vertical="center" wrapText="1"/>
      <protection/>
    </xf>
    <xf numFmtId="0" fontId="7" fillId="33" borderId="14" xfId="0" applyFont="1" applyFill="1" applyBorder="1" applyAlignment="1" applyProtection="1">
      <alignment horizontal="left" wrapText="1"/>
      <protection/>
    </xf>
    <xf numFmtId="0" fontId="7" fillId="33" borderId="12" xfId="0" applyFont="1" applyFill="1" applyBorder="1" applyAlignment="1" applyProtection="1">
      <alignment wrapText="1"/>
      <protection/>
    </xf>
    <xf numFmtId="0" fontId="8" fillId="33" borderId="12" xfId="0" applyFont="1" applyFill="1" applyBorder="1" applyAlignment="1" applyProtection="1">
      <alignment horizontal="right"/>
      <protection/>
    </xf>
    <xf numFmtId="0" fontId="7" fillId="33" borderId="13" xfId="0" applyFont="1" applyFill="1" applyBorder="1" applyAlignment="1" applyProtection="1">
      <alignment horizontal="right"/>
      <protection/>
    </xf>
    <xf numFmtId="0" fontId="8" fillId="33" borderId="12" xfId="0" applyFont="1" applyFill="1" applyBorder="1" applyAlignment="1" applyProtection="1">
      <alignment horizontal="right" wrapText="1"/>
      <protection/>
    </xf>
    <xf numFmtId="0" fontId="7" fillId="33" borderId="12" xfId="0" applyFont="1" applyFill="1" applyBorder="1" applyAlignment="1" applyProtection="1">
      <alignment horizontal="right"/>
      <protection/>
    </xf>
    <xf numFmtId="0" fontId="7" fillId="33" borderId="14" xfId="0" applyFont="1" applyFill="1" applyBorder="1" applyAlignment="1" applyProtection="1">
      <alignment horizontal="right"/>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right"/>
      <protection/>
    </xf>
    <xf numFmtId="0" fontId="8" fillId="33" borderId="15" xfId="0" applyFont="1" applyFill="1" applyBorder="1" applyAlignment="1" applyProtection="1">
      <alignment horizontal="right"/>
      <protection/>
    </xf>
    <xf numFmtId="0" fontId="7" fillId="33" borderId="14" xfId="0" applyFont="1" applyFill="1" applyBorder="1" applyAlignment="1" applyProtection="1">
      <alignment/>
      <protection/>
    </xf>
    <xf numFmtId="0" fontId="8" fillId="33" borderId="0" xfId="58" applyFont="1" applyFill="1" applyProtection="1">
      <alignment/>
      <protection/>
    </xf>
    <xf numFmtId="0" fontId="9" fillId="33" borderId="0" xfId="58" applyFont="1" applyFill="1" applyProtection="1">
      <alignment/>
      <protection/>
    </xf>
    <xf numFmtId="0" fontId="8" fillId="33" borderId="10" xfId="58" applyFont="1" applyFill="1" applyBorder="1" applyProtection="1">
      <alignment/>
      <protection/>
    </xf>
    <xf numFmtId="0" fontId="8" fillId="33" borderId="11" xfId="58" applyFont="1" applyFill="1" applyBorder="1" applyProtection="1">
      <alignment/>
      <protection/>
    </xf>
    <xf numFmtId="0" fontId="8" fillId="33" borderId="16" xfId="58" applyFont="1" applyFill="1" applyBorder="1" applyProtection="1">
      <alignment/>
      <protection/>
    </xf>
    <xf numFmtId="0" fontId="8" fillId="33" borderId="12" xfId="58" applyFont="1" applyFill="1" applyBorder="1" applyProtection="1">
      <alignment/>
      <protection/>
    </xf>
    <xf numFmtId="0" fontId="8" fillId="33" borderId="15" xfId="58" applyFont="1" applyFill="1" applyBorder="1" applyProtection="1">
      <alignment/>
      <protection/>
    </xf>
    <xf numFmtId="0" fontId="7" fillId="33" borderId="13" xfId="58" applyFont="1" applyFill="1" applyBorder="1" applyProtection="1">
      <alignment/>
      <protection/>
    </xf>
    <xf numFmtId="0" fontId="7" fillId="33" borderId="12" xfId="58" applyFont="1" applyFill="1" applyBorder="1" applyProtection="1">
      <alignment/>
      <protection/>
    </xf>
    <xf numFmtId="0" fontId="8" fillId="33" borderId="13" xfId="58" applyFont="1" applyFill="1" applyBorder="1" applyProtection="1">
      <alignment/>
      <protection/>
    </xf>
    <xf numFmtId="0" fontId="8" fillId="33" borderId="14" xfId="58" applyFont="1" applyFill="1" applyBorder="1" applyProtection="1">
      <alignment/>
      <protection/>
    </xf>
    <xf numFmtId="0" fontId="7" fillId="33" borderId="10" xfId="58" applyFont="1" applyFill="1" applyBorder="1" applyProtection="1">
      <alignment/>
      <protection/>
    </xf>
    <xf numFmtId="0" fontId="8" fillId="33" borderId="0" xfId="58" applyFont="1" applyFill="1" applyBorder="1" applyProtection="1">
      <alignment/>
      <protection/>
    </xf>
    <xf numFmtId="0" fontId="8" fillId="33" borderId="0" xfId="58" applyFont="1" applyFill="1" applyBorder="1" applyAlignment="1" applyProtection="1">
      <alignment horizontal="right"/>
      <protection/>
    </xf>
    <xf numFmtId="0" fontId="8" fillId="0" borderId="15" xfId="58" applyFont="1" applyFill="1" applyBorder="1" applyProtection="1">
      <alignment/>
      <protection/>
    </xf>
    <xf numFmtId="0" fontId="8" fillId="0" borderId="14" xfId="58" applyFont="1" applyFill="1" applyBorder="1" applyAlignment="1" applyProtection="1">
      <alignment horizontal="center" vertical="center"/>
      <protection/>
    </xf>
    <xf numFmtId="0" fontId="8" fillId="0" borderId="10" xfId="58" applyFont="1" applyFill="1" applyBorder="1" applyProtection="1">
      <alignment/>
      <protection/>
    </xf>
    <xf numFmtId="0" fontId="8" fillId="0" borderId="12" xfId="58" applyFont="1" applyFill="1" applyBorder="1" applyAlignment="1" applyProtection="1">
      <alignment horizontal="right"/>
      <protection/>
    </xf>
    <xf numFmtId="0" fontId="7" fillId="0" borderId="12" xfId="58" applyFont="1" applyFill="1" applyBorder="1" applyAlignment="1" applyProtection="1">
      <alignment horizontal="right"/>
      <protection/>
    </xf>
    <xf numFmtId="0" fontId="8" fillId="0" borderId="13" xfId="58" applyFont="1" applyFill="1" applyBorder="1" applyProtection="1">
      <alignment/>
      <protection/>
    </xf>
    <xf numFmtId="0" fontId="8" fillId="0" borderId="12" xfId="58" applyFont="1" applyFill="1" applyBorder="1" applyProtection="1">
      <alignment/>
      <protection/>
    </xf>
    <xf numFmtId="0" fontId="8" fillId="0" borderId="11" xfId="58" applyFont="1" applyFill="1" applyBorder="1" applyAlignment="1" applyProtection="1">
      <alignment horizontal="right"/>
      <protection/>
    </xf>
    <xf numFmtId="0" fontId="8" fillId="0" borderId="15" xfId="58" applyFont="1" applyFill="1" applyBorder="1" applyAlignment="1" applyProtection="1">
      <alignment horizontal="right"/>
      <protection/>
    </xf>
    <xf numFmtId="0" fontId="7" fillId="0" borderId="10" xfId="58" applyFont="1" applyFill="1" applyBorder="1" applyProtection="1">
      <alignment/>
      <protection/>
    </xf>
    <xf numFmtId="0" fontId="7" fillId="0" borderId="14" xfId="58" applyFont="1" applyFill="1" applyBorder="1" applyAlignment="1" applyProtection="1">
      <alignment horizontal="right"/>
      <protection/>
    </xf>
    <xf numFmtId="0" fontId="8" fillId="0" borderId="14" xfId="58" applyFont="1" applyFill="1" applyBorder="1" applyAlignment="1" applyProtection="1" quotePrefix="1">
      <alignment horizontal="center" vertical="center" wrapText="1"/>
      <protection/>
    </xf>
    <xf numFmtId="0" fontId="8" fillId="0" borderId="14" xfId="58" applyFont="1" applyFill="1" applyBorder="1" applyAlignment="1" applyProtection="1">
      <alignment horizontal="center" vertical="center" wrapText="1"/>
      <protection/>
    </xf>
    <xf numFmtId="0" fontId="8" fillId="0" borderId="0" xfId="58" applyFont="1" applyFill="1" applyProtection="1">
      <alignment/>
      <protection/>
    </xf>
    <xf numFmtId="0" fontId="8" fillId="0" borderId="11" xfId="58" applyFont="1" applyFill="1" applyBorder="1" applyProtection="1">
      <alignment/>
      <protection/>
    </xf>
    <xf numFmtId="0" fontId="7" fillId="0" borderId="12" xfId="58" applyFont="1" applyFill="1" applyBorder="1" applyProtection="1">
      <alignment/>
      <protection/>
    </xf>
    <xf numFmtId="0" fontId="7" fillId="0" borderId="14" xfId="58" applyFont="1" applyFill="1" applyBorder="1" applyProtection="1">
      <alignment/>
      <protection/>
    </xf>
    <xf numFmtId="0" fontId="7" fillId="0" borderId="13" xfId="58" applyFont="1" applyFill="1" applyBorder="1" applyAlignment="1" applyProtection="1">
      <alignment horizontal="right"/>
      <protection/>
    </xf>
    <xf numFmtId="0" fontId="7" fillId="0" borderId="12" xfId="58" applyFont="1" applyFill="1" applyBorder="1" applyAlignment="1" applyProtection="1">
      <alignment wrapText="1"/>
      <protection/>
    </xf>
    <xf numFmtId="0" fontId="8" fillId="0" borderId="12" xfId="58" applyFont="1" applyFill="1" applyBorder="1" applyAlignment="1" applyProtection="1">
      <alignment horizontal="right" wrapText="1"/>
      <protection/>
    </xf>
    <xf numFmtId="0" fontId="8" fillId="0" borderId="14" xfId="58" applyFont="1" applyFill="1" applyBorder="1" applyProtection="1">
      <alignment/>
      <protection/>
    </xf>
    <xf numFmtId="0" fontId="7" fillId="0" borderId="13" xfId="58" applyFont="1" applyFill="1" applyBorder="1" applyProtection="1">
      <alignment/>
      <protection/>
    </xf>
    <xf numFmtId="0" fontId="8" fillId="0" borderId="16" xfId="58" applyFont="1" applyFill="1" applyBorder="1" applyProtection="1">
      <alignment/>
      <protection/>
    </xf>
    <xf numFmtId="0" fontId="8" fillId="0" borderId="11" xfId="58" applyFont="1" applyFill="1" applyBorder="1" applyAlignment="1" applyProtection="1">
      <alignment wrapText="1"/>
      <protection/>
    </xf>
    <xf numFmtId="0" fontId="8" fillId="0" borderId="15" xfId="58" applyFont="1" applyFill="1" applyBorder="1" applyAlignment="1" applyProtection="1">
      <alignment wrapText="1"/>
      <protection/>
    </xf>
    <xf numFmtId="0" fontId="8" fillId="33" borderId="17" xfId="58" applyFont="1" applyFill="1" applyBorder="1" applyProtection="1">
      <alignment/>
      <protection/>
    </xf>
    <xf numFmtId="0" fontId="7" fillId="0" borderId="16" xfId="58" applyFont="1" applyFill="1" applyBorder="1" applyProtection="1">
      <alignment/>
      <protection/>
    </xf>
    <xf numFmtId="0" fontId="10" fillId="33" borderId="0" xfId="0" applyFont="1" applyFill="1" applyAlignment="1">
      <alignment/>
    </xf>
    <xf numFmtId="0" fontId="10" fillId="0" borderId="0" xfId="0" applyFont="1" applyAlignment="1">
      <alignment/>
    </xf>
    <xf numFmtId="0" fontId="10" fillId="33" borderId="0" xfId="0" applyFont="1" applyFill="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16" fillId="33" borderId="0" xfId="58" applyFont="1" applyFill="1" applyProtection="1">
      <alignment/>
      <protection/>
    </xf>
    <xf numFmtId="0" fontId="13" fillId="33" borderId="0" xfId="0" applyFont="1" applyFill="1" applyAlignment="1" applyProtection="1">
      <alignment/>
      <protection/>
    </xf>
    <xf numFmtId="0" fontId="13" fillId="33" borderId="0" xfId="0" applyFont="1" applyFill="1" applyAlignment="1">
      <alignment vertical="center"/>
    </xf>
    <xf numFmtId="0" fontId="15" fillId="33" borderId="0" xfId="0" applyFont="1" applyFill="1" applyAlignment="1">
      <alignment vertical="center"/>
    </xf>
    <xf numFmtId="0" fontId="4" fillId="33" borderId="0" xfId="0" applyFont="1" applyFill="1" applyAlignment="1">
      <alignment vertical="center"/>
    </xf>
    <xf numFmtId="0" fontId="4" fillId="0" borderId="0" xfId="0" applyFont="1" applyAlignment="1">
      <alignment vertical="center"/>
    </xf>
    <xf numFmtId="0" fontId="21" fillId="33" borderId="0" xfId="56" applyFont="1" applyFill="1" applyAlignment="1">
      <alignment horizontal="centerContinuous"/>
      <protection/>
    </xf>
    <xf numFmtId="0" fontId="10" fillId="33" borderId="19" xfId="0" applyFont="1" applyFill="1" applyBorder="1" applyAlignment="1">
      <alignment/>
    </xf>
    <xf numFmtId="0" fontId="21" fillId="33" borderId="19" xfId="56" applyFont="1" applyFill="1" applyBorder="1" applyAlignment="1">
      <alignment horizontal="centerContinuous"/>
      <protection/>
    </xf>
    <xf numFmtId="0" fontId="22" fillId="33" borderId="0" xfId="0" applyFont="1" applyFill="1" applyAlignment="1">
      <alignment horizontal="center"/>
    </xf>
    <xf numFmtId="0" fontId="10" fillId="33" borderId="0" xfId="0" applyFont="1" applyFill="1" applyBorder="1" applyAlignment="1">
      <alignment vertical="center"/>
    </xf>
    <xf numFmtId="0" fontId="28" fillId="33" borderId="0" xfId="0" applyFont="1" applyFill="1" applyAlignment="1">
      <alignment vertical="center"/>
    </xf>
    <xf numFmtId="0" fontId="4" fillId="34" borderId="10" xfId="63" applyFont="1" applyFill="1" applyBorder="1" applyAlignment="1">
      <alignment horizontal="right" vertical="center"/>
      <protection/>
    </xf>
    <xf numFmtId="0" fontId="10" fillId="0" borderId="0" xfId="0" applyFont="1" applyFill="1" applyAlignment="1">
      <alignment vertical="center"/>
    </xf>
    <xf numFmtId="0" fontId="24" fillId="33" borderId="0" xfId="0" applyFont="1" applyFill="1" applyAlignment="1">
      <alignment vertical="center"/>
    </xf>
    <xf numFmtId="0" fontId="29" fillId="33" borderId="0" xfId="61" applyFont="1" applyFill="1" applyAlignment="1">
      <alignment vertical="center"/>
      <protection/>
    </xf>
    <xf numFmtId="0" fontId="15" fillId="33" borderId="0" xfId="61" applyFont="1" applyFill="1" applyAlignment="1">
      <alignment vertical="center"/>
      <protection/>
    </xf>
    <xf numFmtId="168" fontId="4" fillId="33" borderId="0" xfId="61" applyNumberFormat="1" applyFont="1" applyFill="1" applyBorder="1" applyAlignment="1">
      <alignment horizontal="center" vertical="center"/>
      <protection/>
    </xf>
    <xf numFmtId="0" fontId="13" fillId="33" borderId="0" xfId="0" applyFont="1" applyFill="1" applyAlignment="1">
      <alignment horizontal="left"/>
    </xf>
    <xf numFmtId="0" fontId="4" fillId="33" borderId="0" xfId="0" applyFont="1" applyFill="1" applyAlignment="1">
      <alignment/>
    </xf>
    <xf numFmtId="0" fontId="13" fillId="33" borderId="0" xfId="0" applyFont="1" applyFill="1" applyAlignment="1">
      <alignment/>
    </xf>
    <xf numFmtId="0" fontId="28" fillId="33" borderId="0" xfId="0" applyFont="1" applyFill="1" applyAlignment="1">
      <alignment/>
    </xf>
    <xf numFmtId="3" fontId="4" fillId="34" borderId="0" xfId="47" applyNumberFormat="1" applyFont="1" applyFill="1" applyAlignment="1">
      <alignment horizontal="right" vertical="center"/>
    </xf>
    <xf numFmtId="168" fontId="4" fillId="34" borderId="20" xfId="0" applyNumberFormat="1" applyFont="1" applyFill="1" applyBorder="1" applyAlignment="1">
      <alignment horizontal="center" vertical="center"/>
    </xf>
    <xf numFmtId="0" fontId="4" fillId="34" borderId="12" xfId="63" applyFont="1" applyFill="1" applyBorder="1" applyAlignment="1">
      <alignment horizontal="right" vertical="center"/>
      <protection/>
    </xf>
    <xf numFmtId="0" fontId="4" fillId="34" borderId="13" xfId="63" applyFont="1" applyFill="1" applyBorder="1" applyAlignment="1">
      <alignment horizontal="right" vertical="center"/>
      <protection/>
    </xf>
    <xf numFmtId="3" fontId="4" fillId="34" borderId="21" xfId="47" applyNumberFormat="1" applyFont="1" applyFill="1" applyBorder="1" applyAlignment="1">
      <alignment horizontal="right" vertical="center"/>
    </xf>
    <xf numFmtId="0" fontId="27" fillId="33" borderId="0" xfId="0" applyFont="1" applyFill="1" applyAlignment="1">
      <alignment horizontal="right"/>
    </xf>
    <xf numFmtId="3" fontId="4" fillId="34" borderId="22" xfId="52" applyNumberFormat="1" applyFont="1" applyFill="1" applyBorder="1" applyAlignment="1">
      <alignment horizontal="center" vertical="center"/>
    </xf>
    <xf numFmtId="168" fontId="4" fillId="34" borderId="10" xfId="52" applyNumberFormat="1" applyFont="1" applyFill="1" applyBorder="1" applyAlignment="1">
      <alignment horizontal="center" vertical="center"/>
    </xf>
    <xf numFmtId="3" fontId="4" fillId="34" borderId="23" xfId="52" applyNumberFormat="1" applyFont="1" applyFill="1" applyBorder="1" applyAlignment="1">
      <alignment horizontal="center" vertical="center"/>
    </xf>
    <xf numFmtId="168" fontId="4" fillId="34" borderId="12" xfId="52" applyNumberFormat="1" applyFont="1" applyFill="1" applyBorder="1" applyAlignment="1">
      <alignment horizontal="center" vertical="center"/>
    </xf>
    <xf numFmtId="3" fontId="4" fillId="34" borderId="24" xfId="52" applyNumberFormat="1" applyFont="1" applyFill="1" applyBorder="1" applyAlignment="1">
      <alignment horizontal="center" vertical="center"/>
    </xf>
    <xf numFmtId="3" fontId="4" fillId="34" borderId="18" xfId="52" applyNumberFormat="1" applyFont="1" applyFill="1" applyBorder="1" applyAlignment="1">
      <alignment horizontal="center" vertical="center"/>
    </xf>
    <xf numFmtId="168" fontId="6" fillId="34" borderId="20" xfId="64" applyNumberFormat="1" applyFont="1" applyFill="1" applyBorder="1" applyAlignment="1">
      <alignment horizontal="right" vertical="center"/>
    </xf>
    <xf numFmtId="3" fontId="4" fillId="34" borderId="0" xfId="52" applyNumberFormat="1" applyFont="1" applyFill="1" applyBorder="1" applyAlignment="1">
      <alignment horizontal="center" vertical="center"/>
    </xf>
    <xf numFmtId="168" fontId="4" fillId="34" borderId="12" xfId="64" applyNumberFormat="1" applyFont="1" applyFill="1" applyBorder="1" applyAlignment="1">
      <alignment horizontal="center" vertical="center"/>
    </xf>
    <xf numFmtId="3" fontId="4" fillId="34" borderId="25" xfId="63" applyNumberFormat="1" applyFont="1" applyFill="1" applyBorder="1" applyAlignment="1">
      <alignment horizontal="center" vertical="center"/>
      <protection/>
    </xf>
    <xf numFmtId="171" fontId="4" fillId="34" borderId="25" xfId="47" applyNumberFormat="1" applyFont="1" applyFill="1" applyBorder="1" applyAlignment="1">
      <alignment horizontal="center" vertical="center"/>
    </xf>
    <xf numFmtId="168" fontId="4" fillId="34" borderId="26" xfId="0" applyNumberFormat="1" applyFont="1" applyFill="1" applyBorder="1" applyAlignment="1">
      <alignment horizontal="center" vertical="center"/>
    </xf>
    <xf numFmtId="0" fontId="10" fillId="33" borderId="0" xfId="0" applyFont="1" applyFill="1" applyAlignment="1">
      <alignment/>
    </xf>
    <xf numFmtId="0" fontId="27" fillId="0" borderId="0" xfId="0" applyFont="1" applyAlignment="1">
      <alignment/>
    </xf>
    <xf numFmtId="0" fontId="27" fillId="33" borderId="0" xfId="56" applyFont="1" applyFill="1" applyAlignment="1">
      <alignment horizontal="left"/>
      <protection/>
    </xf>
    <xf numFmtId="0" fontId="30" fillId="33" borderId="0" xfId="56" applyFont="1" applyFill="1" applyAlignment="1">
      <alignment horizontal="center"/>
      <protection/>
    </xf>
    <xf numFmtId="0" fontId="31" fillId="33" borderId="0" xfId="0" applyFont="1" applyFill="1" applyAlignment="1">
      <alignment horizontal="center"/>
    </xf>
    <xf numFmtId="0" fontId="32" fillId="33" borderId="0" xfId="56" applyFont="1" applyFill="1" applyAlignment="1">
      <alignment horizontal="center"/>
      <protection/>
    </xf>
    <xf numFmtId="0" fontId="23" fillId="33" borderId="0" xfId="0" applyFont="1" applyFill="1" applyAlignment="1">
      <alignment horizontal="left"/>
    </xf>
    <xf numFmtId="0" fontId="23" fillId="33" borderId="0" xfId="0" applyFont="1" applyFill="1" applyAlignment="1">
      <alignment/>
    </xf>
    <xf numFmtId="0" fontId="23" fillId="33" borderId="0" xfId="0" applyFont="1" applyFill="1" applyAlignment="1">
      <alignment horizontal="right"/>
    </xf>
    <xf numFmtId="0" fontId="34" fillId="33" borderId="12" xfId="59" applyFont="1" applyFill="1" applyBorder="1" applyAlignment="1">
      <alignment horizontal="right" vertical="center"/>
      <protection/>
    </xf>
    <xf numFmtId="38" fontId="34" fillId="33" borderId="23" xfId="49" applyNumberFormat="1" applyFont="1" applyFill="1" applyBorder="1" applyAlignment="1">
      <alignment horizontal="right" vertical="center"/>
    </xf>
    <xf numFmtId="38" fontId="34" fillId="33" borderId="27" xfId="49" applyNumberFormat="1" applyFont="1" applyFill="1" applyBorder="1" applyAlignment="1">
      <alignment horizontal="right" vertical="center"/>
    </xf>
    <xf numFmtId="38" fontId="34" fillId="33" borderId="28" xfId="49" applyNumberFormat="1" applyFont="1" applyFill="1" applyBorder="1" applyAlignment="1">
      <alignment horizontal="right" vertical="center"/>
    </xf>
    <xf numFmtId="38" fontId="34" fillId="33" borderId="29" xfId="49" applyNumberFormat="1" applyFont="1" applyFill="1" applyBorder="1" applyAlignment="1">
      <alignment horizontal="right" vertical="center"/>
    </xf>
    <xf numFmtId="38" fontId="23" fillId="33" borderId="23" xfId="49" applyNumberFormat="1" applyFont="1" applyFill="1" applyBorder="1" applyAlignment="1">
      <alignment horizontal="right" vertical="center"/>
    </xf>
    <xf numFmtId="38" fontId="23" fillId="33" borderId="27" xfId="49" applyNumberFormat="1" applyFont="1" applyFill="1" applyBorder="1" applyAlignment="1">
      <alignment horizontal="right" vertical="center"/>
    </xf>
    <xf numFmtId="174" fontId="23" fillId="33" borderId="28" xfId="49" applyNumberFormat="1" applyFont="1" applyFill="1" applyBorder="1" applyAlignment="1">
      <alignment horizontal="right" vertical="center"/>
    </xf>
    <xf numFmtId="166" fontId="35" fillId="33" borderId="28" xfId="49" applyNumberFormat="1" applyFont="1" applyFill="1" applyBorder="1" applyAlignment="1">
      <alignment horizontal="center" vertical="center"/>
    </xf>
    <xf numFmtId="38" fontId="34" fillId="33" borderId="30" xfId="49" applyNumberFormat="1" applyFont="1" applyFill="1" applyBorder="1" applyAlignment="1">
      <alignment horizontal="right" vertical="center"/>
    </xf>
    <xf numFmtId="0" fontId="23" fillId="33" borderId="14" xfId="59" applyFont="1" applyFill="1" applyBorder="1" applyAlignment="1">
      <alignment horizontal="center" vertical="center"/>
      <protection/>
    </xf>
    <xf numFmtId="38" fontId="23" fillId="33" borderId="31" xfId="49" applyNumberFormat="1" applyFont="1" applyFill="1" applyBorder="1" applyAlignment="1">
      <alignment horizontal="right" vertical="center"/>
    </xf>
    <xf numFmtId="38" fontId="23" fillId="33" borderId="32" xfId="49" applyNumberFormat="1" applyFont="1" applyFill="1" applyBorder="1" applyAlignment="1">
      <alignment horizontal="right" vertical="center"/>
    </xf>
    <xf numFmtId="38" fontId="23" fillId="33" borderId="33" xfId="49" applyNumberFormat="1" applyFont="1" applyFill="1" applyBorder="1" applyAlignment="1">
      <alignment horizontal="right" vertical="center"/>
    </xf>
    <xf numFmtId="174" fontId="23" fillId="33" borderId="33" xfId="49" applyNumberFormat="1" applyFont="1" applyFill="1" applyBorder="1" applyAlignment="1">
      <alignment horizontal="right" vertical="center"/>
    </xf>
    <xf numFmtId="166" fontId="35" fillId="33" borderId="33" xfId="49" applyNumberFormat="1" applyFont="1" applyFill="1" applyBorder="1" applyAlignment="1">
      <alignment horizontal="center" vertical="center"/>
    </xf>
    <xf numFmtId="0" fontId="28" fillId="33" borderId="31" xfId="59" applyFont="1" applyFill="1" applyBorder="1" applyAlignment="1">
      <alignment horizontal="center" vertical="center"/>
      <protection/>
    </xf>
    <xf numFmtId="0" fontId="28" fillId="33" borderId="32" xfId="59" applyFont="1" applyFill="1" applyBorder="1" applyAlignment="1">
      <alignment horizontal="center" vertical="center"/>
      <protection/>
    </xf>
    <xf numFmtId="0" fontId="28" fillId="33" borderId="33" xfId="59" applyFont="1" applyFill="1" applyBorder="1" applyAlignment="1">
      <alignment horizontal="center" vertical="center"/>
      <protection/>
    </xf>
    <xf numFmtId="0" fontId="27" fillId="33" borderId="31" xfId="59" applyFont="1" applyFill="1" applyBorder="1" applyAlignment="1">
      <alignment horizontal="center" vertical="center"/>
      <protection/>
    </xf>
    <xf numFmtId="0" fontId="27" fillId="33" borderId="32" xfId="59" applyFont="1" applyFill="1" applyBorder="1" applyAlignment="1">
      <alignment horizontal="center" vertical="center"/>
      <protection/>
    </xf>
    <xf numFmtId="0" fontId="36" fillId="33" borderId="14" xfId="59" applyFont="1" applyFill="1" applyBorder="1" applyAlignment="1">
      <alignment horizontal="center" vertical="center" wrapText="1"/>
      <protection/>
    </xf>
    <xf numFmtId="0" fontId="23" fillId="33" borderId="0" xfId="0" applyFont="1" applyFill="1" applyAlignment="1">
      <alignment horizontal="right" vertical="center"/>
    </xf>
    <xf numFmtId="0" fontId="23" fillId="33" borderId="0" xfId="0" applyFont="1" applyFill="1" applyAlignment="1">
      <alignment vertical="center"/>
    </xf>
    <xf numFmtId="0" fontId="28" fillId="33" borderId="0" xfId="0" applyFont="1" applyFill="1" applyAlignment="1">
      <alignment horizontal="center" vertical="center"/>
    </xf>
    <xf numFmtId="0" fontId="33" fillId="33" borderId="33" xfId="61" applyFont="1" applyFill="1" applyBorder="1" applyAlignment="1">
      <alignment horizontal="center" vertical="center" wrapText="1"/>
      <protection/>
    </xf>
    <xf numFmtId="0" fontId="28" fillId="33" borderId="14" xfId="61" applyFont="1" applyFill="1" applyBorder="1" applyAlignment="1">
      <alignment horizontal="center" vertical="center" wrapText="1"/>
      <protection/>
    </xf>
    <xf numFmtId="0" fontId="28" fillId="33" borderId="10" xfId="61" applyFont="1" applyFill="1" applyBorder="1" applyAlignment="1">
      <alignment horizontal="right" vertical="center"/>
      <protection/>
    </xf>
    <xf numFmtId="0" fontId="28" fillId="33" borderId="12" xfId="61" applyFont="1" applyFill="1" applyBorder="1" applyAlignment="1">
      <alignment horizontal="right" vertical="center"/>
      <protection/>
    </xf>
    <xf numFmtId="0" fontId="27" fillId="33" borderId="14" xfId="61" applyFont="1" applyFill="1" applyBorder="1" applyAlignment="1">
      <alignment horizontal="left" vertical="center"/>
      <protection/>
    </xf>
    <xf numFmtId="0" fontId="27" fillId="33" borderId="14" xfId="61" applyFont="1" applyFill="1" applyBorder="1" applyAlignment="1">
      <alignment horizontal="right" vertical="center"/>
      <protection/>
    </xf>
    <xf numFmtId="0" fontId="37" fillId="33" borderId="0" xfId="61" applyFont="1" applyFill="1" applyAlignment="1">
      <alignment vertical="center"/>
      <protection/>
    </xf>
    <xf numFmtId="38" fontId="28" fillId="33" borderId="22" xfId="50" applyNumberFormat="1" applyFont="1" applyFill="1" applyBorder="1" applyAlignment="1">
      <alignment horizontal="right" vertical="center"/>
    </xf>
    <xf numFmtId="168" fontId="33" fillId="33" borderId="34" xfId="64" applyNumberFormat="1" applyFont="1" applyFill="1" applyBorder="1" applyAlignment="1">
      <alignment horizontal="right" vertical="center"/>
    </xf>
    <xf numFmtId="38" fontId="27" fillId="33" borderId="35" xfId="50" applyNumberFormat="1" applyFont="1" applyFill="1" applyBorder="1" applyAlignment="1">
      <alignment horizontal="right" vertical="center"/>
    </xf>
    <xf numFmtId="168" fontId="33" fillId="33" borderId="34" xfId="50" applyNumberFormat="1" applyFont="1" applyFill="1" applyBorder="1" applyAlignment="1">
      <alignment horizontal="right" vertical="center"/>
    </xf>
    <xf numFmtId="38" fontId="28" fillId="33" borderId="23" xfId="50" applyNumberFormat="1" applyFont="1" applyFill="1" applyBorder="1" applyAlignment="1">
      <alignment horizontal="right" vertical="center"/>
    </xf>
    <xf numFmtId="168" fontId="33" fillId="33" borderId="28" xfId="64" applyNumberFormat="1" applyFont="1" applyFill="1" applyBorder="1" applyAlignment="1">
      <alignment horizontal="right" vertical="center"/>
    </xf>
    <xf numFmtId="168" fontId="33" fillId="33" borderId="28" xfId="50" applyNumberFormat="1" applyFont="1" applyFill="1" applyBorder="1" applyAlignment="1">
      <alignment horizontal="right" vertical="center"/>
    </xf>
    <xf numFmtId="38" fontId="27" fillId="33" borderId="23" xfId="50" applyNumberFormat="1" applyFont="1" applyFill="1" applyBorder="1" applyAlignment="1">
      <alignment horizontal="right" vertical="center"/>
    </xf>
    <xf numFmtId="168" fontId="33" fillId="33" borderId="36" xfId="50" applyNumberFormat="1" applyFont="1" applyFill="1" applyBorder="1" applyAlignment="1">
      <alignment horizontal="right" vertical="center"/>
    </xf>
    <xf numFmtId="38" fontId="27" fillId="33" borderId="31" xfId="50" applyNumberFormat="1" applyFont="1" applyFill="1" applyBorder="1" applyAlignment="1">
      <alignment horizontal="right" vertical="center"/>
    </xf>
    <xf numFmtId="168" fontId="33" fillId="33" borderId="33" xfId="50" applyNumberFormat="1" applyFont="1" applyFill="1" applyBorder="1" applyAlignment="1">
      <alignment horizontal="right" vertical="center"/>
    </xf>
    <xf numFmtId="166" fontId="33" fillId="33" borderId="33" xfId="50" applyNumberFormat="1" applyFont="1" applyFill="1" applyBorder="1" applyAlignment="1">
      <alignment horizontal="right" vertical="center"/>
    </xf>
    <xf numFmtId="0" fontId="28" fillId="0" borderId="0" xfId="0" applyFont="1" applyAlignment="1">
      <alignment horizontal="center" vertical="center"/>
    </xf>
    <xf numFmtId="38" fontId="27" fillId="33" borderId="22" xfId="50" applyNumberFormat="1" applyFont="1" applyFill="1" applyBorder="1" applyAlignment="1">
      <alignment vertical="center"/>
    </xf>
    <xf numFmtId="38" fontId="27" fillId="33" borderId="23" xfId="50" applyNumberFormat="1" applyFont="1" applyFill="1" applyBorder="1" applyAlignment="1">
      <alignment vertical="center"/>
    </xf>
    <xf numFmtId="168" fontId="33" fillId="33" borderId="33" xfId="64" applyNumberFormat="1" applyFont="1" applyFill="1" applyBorder="1" applyAlignment="1">
      <alignment horizontal="right" vertical="center"/>
    </xf>
    <xf numFmtId="38" fontId="27" fillId="33" borderId="31" xfId="50" applyNumberFormat="1" applyFont="1" applyFill="1" applyBorder="1" applyAlignment="1">
      <alignment vertical="center"/>
    </xf>
    <xf numFmtId="0" fontId="27" fillId="33" borderId="14" xfId="62" applyFont="1" applyFill="1" applyBorder="1" applyAlignment="1">
      <alignment horizontal="center" vertical="center"/>
      <protection/>
    </xf>
    <xf numFmtId="0" fontId="33" fillId="33" borderId="33" xfId="62" applyFont="1" applyFill="1" applyBorder="1" applyAlignment="1">
      <alignment horizontal="center" vertical="center"/>
      <protection/>
    </xf>
    <xf numFmtId="0" fontId="27" fillId="33" borderId="0" xfId="0" applyFont="1" applyFill="1" applyAlignment="1">
      <alignment horizontal="center" vertical="center"/>
    </xf>
    <xf numFmtId="0" fontId="36" fillId="33" borderId="33" xfId="62" applyFont="1" applyFill="1" applyBorder="1" applyAlignment="1">
      <alignment horizontal="center" vertical="center"/>
      <protection/>
    </xf>
    <xf numFmtId="0" fontId="27" fillId="33" borderId="14" xfId="62" applyFont="1" applyFill="1" applyBorder="1" applyAlignment="1">
      <alignment vertical="center"/>
      <protection/>
    </xf>
    <xf numFmtId="38" fontId="27" fillId="33" borderId="31" xfId="51" applyNumberFormat="1" applyFont="1" applyFill="1" applyBorder="1" applyAlignment="1">
      <alignment horizontal="right" vertical="center"/>
    </xf>
    <xf numFmtId="169" fontId="33" fillId="33" borderId="33" xfId="51" applyNumberFormat="1" applyFont="1" applyFill="1" applyBorder="1" applyAlignment="1">
      <alignment horizontal="center" vertical="center"/>
    </xf>
    <xf numFmtId="0" fontId="33" fillId="33" borderId="10" xfId="62" applyFont="1" applyFill="1" applyBorder="1" applyAlignment="1">
      <alignment horizontal="right" vertical="center"/>
      <protection/>
    </xf>
    <xf numFmtId="38" fontId="33" fillId="33" borderId="22" xfId="51" applyNumberFormat="1" applyFont="1" applyFill="1" applyBorder="1" applyAlignment="1">
      <alignment horizontal="right" vertical="center"/>
    </xf>
    <xf numFmtId="169" fontId="33" fillId="33" borderId="34" xfId="51" applyNumberFormat="1" applyFont="1" applyFill="1" applyBorder="1" applyAlignment="1">
      <alignment horizontal="center" vertical="center"/>
    </xf>
    <xf numFmtId="38" fontId="36" fillId="33" borderId="22" xfId="51" applyNumberFormat="1" applyFont="1" applyFill="1" applyBorder="1" applyAlignment="1">
      <alignment horizontal="right" vertical="center"/>
    </xf>
    <xf numFmtId="0" fontId="33" fillId="33" borderId="12" xfId="62" applyFont="1" applyFill="1" applyBorder="1" applyAlignment="1">
      <alignment horizontal="right" vertical="center"/>
      <protection/>
    </xf>
    <xf numFmtId="38" fontId="33" fillId="33" borderId="23" xfId="51" applyNumberFormat="1" applyFont="1" applyFill="1" applyBorder="1" applyAlignment="1">
      <alignment horizontal="right" vertical="center"/>
    </xf>
    <xf numFmtId="169" fontId="33" fillId="33" borderId="28" xfId="51" applyNumberFormat="1" applyFont="1" applyFill="1" applyBorder="1" applyAlignment="1">
      <alignment horizontal="center" vertical="center"/>
    </xf>
    <xf numFmtId="38" fontId="36" fillId="33" borderId="23" xfId="51" applyNumberFormat="1" applyFont="1" applyFill="1" applyBorder="1" applyAlignment="1">
      <alignment horizontal="right" vertical="center"/>
    </xf>
    <xf numFmtId="38" fontId="28" fillId="33" borderId="31" xfId="51" applyNumberFormat="1" applyFont="1" applyFill="1" applyBorder="1" applyAlignment="1">
      <alignment horizontal="right" vertical="center"/>
    </xf>
    <xf numFmtId="0" fontId="33" fillId="33" borderId="14" xfId="62" applyFont="1" applyFill="1" applyBorder="1" applyAlignment="1">
      <alignment horizontal="right" vertical="center"/>
      <protection/>
    </xf>
    <xf numFmtId="38" fontId="33" fillId="33" borderId="31" xfId="51" applyNumberFormat="1" applyFont="1" applyFill="1" applyBorder="1" applyAlignment="1">
      <alignment horizontal="right" vertical="center"/>
    </xf>
    <xf numFmtId="38" fontId="36" fillId="33" borderId="31" xfId="51" applyNumberFormat="1" applyFont="1" applyFill="1" applyBorder="1" applyAlignment="1">
      <alignment horizontal="right" vertical="center"/>
    </xf>
    <xf numFmtId="0" fontId="27" fillId="33" borderId="14" xfId="62" applyFont="1" applyFill="1" applyBorder="1" applyAlignment="1">
      <alignment horizontal="right" vertical="center"/>
      <protection/>
    </xf>
    <xf numFmtId="168" fontId="33" fillId="33" borderId="33" xfId="51" applyNumberFormat="1" applyFont="1" applyFill="1" applyBorder="1" applyAlignment="1">
      <alignment horizontal="center" vertical="center"/>
    </xf>
    <xf numFmtId="0" fontId="28" fillId="33" borderId="10" xfId="62" applyFont="1" applyFill="1" applyBorder="1" applyAlignment="1">
      <alignment horizontal="left" vertical="center"/>
      <protection/>
    </xf>
    <xf numFmtId="38" fontId="28" fillId="33" borderId="22" xfId="51" applyNumberFormat="1" applyFont="1" applyFill="1" applyBorder="1" applyAlignment="1">
      <alignment horizontal="center" vertical="center"/>
    </xf>
    <xf numFmtId="168" fontId="33" fillId="33" borderId="34" xfId="64" applyNumberFormat="1" applyFont="1" applyFill="1" applyBorder="1" applyAlignment="1">
      <alignment horizontal="center" vertical="center"/>
    </xf>
    <xf numFmtId="38" fontId="27" fillId="33" borderId="22" xfId="51" applyNumberFormat="1" applyFont="1" applyFill="1" applyBorder="1" applyAlignment="1">
      <alignment horizontal="center" vertical="center"/>
    </xf>
    <xf numFmtId="0" fontId="28" fillId="33" borderId="15" xfId="62" applyFont="1" applyFill="1" applyBorder="1" applyAlignment="1">
      <alignment horizontal="left" vertical="center"/>
      <protection/>
    </xf>
    <xf numFmtId="38" fontId="28" fillId="33" borderId="37" xfId="51" applyNumberFormat="1" applyFont="1" applyFill="1" applyBorder="1" applyAlignment="1">
      <alignment horizontal="center" vertical="center"/>
    </xf>
    <xf numFmtId="169" fontId="33" fillId="33" borderId="38" xfId="51" applyNumberFormat="1" applyFont="1" applyFill="1" applyBorder="1" applyAlignment="1">
      <alignment horizontal="center" vertical="center"/>
    </xf>
    <xf numFmtId="38" fontId="27" fillId="33" borderId="37" xfId="51" applyNumberFormat="1" applyFont="1" applyFill="1" applyBorder="1" applyAlignment="1">
      <alignment horizontal="center" vertical="center"/>
    </xf>
    <xf numFmtId="0" fontId="28" fillId="33" borderId="12" xfId="62" applyFont="1" applyFill="1" applyBorder="1" applyAlignment="1">
      <alignment horizontal="left" vertical="center" wrapText="1"/>
      <protection/>
    </xf>
    <xf numFmtId="38" fontId="28" fillId="33" borderId="23" xfId="51" applyNumberFormat="1" applyFont="1" applyFill="1" applyBorder="1" applyAlignment="1">
      <alignment horizontal="center" vertical="center"/>
    </xf>
    <xf numFmtId="38" fontId="27" fillId="33" borderId="23" xfId="51" applyNumberFormat="1" applyFont="1" applyFill="1" applyBorder="1" applyAlignment="1">
      <alignment horizontal="center" vertical="center"/>
    </xf>
    <xf numFmtId="0" fontId="28" fillId="33" borderId="39" xfId="62" applyFont="1" applyFill="1" applyBorder="1" applyAlignment="1">
      <alignment horizontal="left" vertical="center" wrapText="1"/>
      <protection/>
    </xf>
    <xf numFmtId="38" fontId="28" fillId="33" borderId="40" xfId="51" applyNumberFormat="1" applyFont="1" applyFill="1" applyBorder="1" applyAlignment="1">
      <alignment horizontal="center" vertical="center"/>
    </xf>
    <xf numFmtId="169" fontId="33" fillId="33" borderId="41" xfId="51" applyNumberFormat="1" applyFont="1" applyFill="1" applyBorder="1" applyAlignment="1">
      <alignment horizontal="center" vertical="center"/>
    </xf>
    <xf numFmtId="38" fontId="27" fillId="33" borderId="40" xfId="51" applyNumberFormat="1" applyFont="1" applyFill="1" applyBorder="1" applyAlignment="1">
      <alignment horizontal="center" vertical="center"/>
    </xf>
    <xf numFmtId="38" fontId="27" fillId="33" borderId="31" xfId="51" applyNumberFormat="1" applyFont="1" applyFill="1" applyBorder="1" applyAlignment="1">
      <alignment horizontal="center" vertical="center"/>
    </xf>
    <xf numFmtId="0" fontId="28" fillId="33" borderId="42" xfId="63" applyFont="1" applyFill="1" applyBorder="1" applyAlignment="1">
      <alignment horizontal="center" vertical="center"/>
      <protection/>
    </xf>
    <xf numFmtId="0" fontId="28" fillId="33" borderId="31" xfId="63" applyFont="1" applyFill="1" applyBorder="1" applyAlignment="1">
      <alignment horizontal="center" vertical="center" wrapText="1"/>
      <protection/>
    </xf>
    <xf numFmtId="0" fontId="33" fillId="33" borderId="43" xfId="63" applyFont="1" applyFill="1" applyBorder="1" applyAlignment="1">
      <alignment horizontal="center" vertical="center" wrapText="1"/>
      <protection/>
    </xf>
    <xf numFmtId="0" fontId="27" fillId="33" borderId="31" xfId="63" applyFont="1" applyFill="1" applyBorder="1" applyAlignment="1">
      <alignment horizontal="center" vertical="center" wrapText="1"/>
      <protection/>
    </xf>
    <xf numFmtId="0" fontId="28" fillId="33" borderId="14" xfId="63" applyFont="1" applyFill="1" applyBorder="1" applyAlignment="1">
      <alignment horizontal="center" vertical="center" wrapText="1"/>
      <protection/>
    </xf>
    <xf numFmtId="0" fontId="28" fillId="34" borderId="12" xfId="63" applyFont="1" applyFill="1" applyBorder="1" applyAlignment="1">
      <alignment horizontal="right" vertical="center"/>
      <protection/>
    </xf>
    <xf numFmtId="168" fontId="33" fillId="34" borderId="20" xfId="64" applyNumberFormat="1" applyFont="1" applyFill="1" applyBorder="1" applyAlignment="1">
      <alignment horizontal="center" vertical="center"/>
    </xf>
    <xf numFmtId="3" fontId="28" fillId="34" borderId="23" xfId="52" applyNumberFormat="1" applyFont="1" applyFill="1" applyBorder="1" applyAlignment="1">
      <alignment horizontal="center" vertical="center"/>
    </xf>
    <xf numFmtId="168" fontId="28" fillId="34" borderId="12" xfId="52" applyNumberFormat="1" applyFont="1" applyFill="1" applyBorder="1" applyAlignment="1">
      <alignment horizontal="center" vertical="center"/>
    </xf>
    <xf numFmtId="0" fontId="34" fillId="33" borderId="0" xfId="0" applyFont="1" applyFill="1" applyAlignment="1">
      <alignment vertical="center"/>
    </xf>
    <xf numFmtId="0" fontId="27" fillId="33" borderId="14" xfId="61" applyFont="1" applyFill="1" applyBorder="1" applyAlignment="1">
      <alignment horizontal="center" vertical="center" wrapText="1"/>
      <protection/>
    </xf>
    <xf numFmtId="171" fontId="28" fillId="34" borderId="12" xfId="47" applyNumberFormat="1" applyFont="1" applyFill="1" applyBorder="1" applyAlignment="1">
      <alignment horizontal="right" vertical="center"/>
    </xf>
    <xf numFmtId="168" fontId="28" fillId="34" borderId="11" xfId="64" applyNumberFormat="1" applyFont="1" applyFill="1" applyBorder="1" applyAlignment="1">
      <alignment horizontal="center" vertical="center"/>
    </xf>
    <xf numFmtId="0" fontId="21" fillId="33" borderId="0" xfId="0" applyFont="1" applyFill="1" applyAlignment="1">
      <alignment horizontal="right" vertical="center"/>
    </xf>
    <xf numFmtId="0" fontId="21" fillId="33" borderId="0" xfId="0" applyFont="1" applyFill="1" applyAlignment="1">
      <alignment vertical="center"/>
    </xf>
    <xf numFmtId="0" fontId="12" fillId="33" borderId="0" xfId="0" applyFont="1" applyFill="1" applyAlignment="1">
      <alignment vertical="center"/>
    </xf>
    <xf numFmtId="171" fontId="28" fillId="34" borderId="12" xfId="47" applyNumberFormat="1" applyFont="1" applyFill="1" applyBorder="1" applyAlignment="1">
      <alignment vertical="center"/>
    </xf>
    <xf numFmtId="3" fontId="4" fillId="34" borderId="12" xfId="0" applyNumberFormat="1" applyFont="1" applyFill="1" applyBorder="1" applyAlignment="1">
      <alignment/>
    </xf>
    <xf numFmtId="168" fontId="4" fillId="34" borderId="11" xfId="0" applyNumberFormat="1" applyFont="1" applyFill="1" applyBorder="1" applyAlignment="1">
      <alignment horizontal="center"/>
    </xf>
    <xf numFmtId="0" fontId="28" fillId="33" borderId="31" xfId="0" applyFont="1" applyFill="1" applyBorder="1" applyAlignment="1">
      <alignment horizontal="center" vertical="center"/>
    </xf>
    <xf numFmtId="0" fontId="28" fillId="33" borderId="44" xfId="0" applyFont="1" applyFill="1" applyBorder="1" applyAlignment="1">
      <alignment horizontal="center" vertical="center"/>
    </xf>
    <xf numFmtId="0" fontId="28" fillId="33" borderId="45" xfId="0" applyFont="1" applyFill="1" applyBorder="1" applyAlignment="1">
      <alignment horizontal="center" vertical="center"/>
    </xf>
    <xf numFmtId="0" fontId="28" fillId="33" borderId="0" xfId="0" applyFont="1" applyFill="1" applyBorder="1" applyAlignment="1">
      <alignment vertical="center"/>
    </xf>
    <xf numFmtId="3" fontId="4" fillId="34" borderId="12" xfId="0" applyNumberFormat="1" applyFont="1" applyFill="1" applyBorder="1" applyAlignment="1">
      <alignment vertical="center"/>
    </xf>
    <xf numFmtId="3" fontId="4" fillId="34" borderId="23" xfId="0" applyNumberFormat="1" applyFont="1" applyFill="1" applyBorder="1" applyAlignment="1">
      <alignment vertical="center"/>
    </xf>
    <xf numFmtId="3" fontId="4" fillId="34" borderId="46" xfId="0" applyNumberFormat="1" applyFont="1" applyFill="1" applyBorder="1" applyAlignment="1">
      <alignment vertical="center"/>
    </xf>
    <xf numFmtId="3" fontId="4" fillId="34" borderId="47" xfId="0" applyNumberFormat="1" applyFont="1" applyFill="1" applyBorder="1" applyAlignment="1">
      <alignment vertical="center"/>
    </xf>
    <xf numFmtId="168" fontId="4" fillId="34" borderId="12" xfId="0" applyNumberFormat="1" applyFont="1" applyFill="1" applyBorder="1" applyAlignment="1">
      <alignment horizontal="center" vertical="center"/>
    </xf>
    <xf numFmtId="168" fontId="4" fillId="34" borderId="23" xfId="0" applyNumberFormat="1" applyFont="1" applyFill="1" applyBorder="1" applyAlignment="1">
      <alignment horizontal="center" vertical="center"/>
    </xf>
    <xf numFmtId="168" fontId="4" fillId="34" borderId="46" xfId="0" applyNumberFormat="1" applyFont="1" applyFill="1" applyBorder="1" applyAlignment="1">
      <alignment horizontal="center" vertical="center"/>
    </xf>
    <xf numFmtId="168" fontId="4" fillId="34" borderId="47" xfId="0" applyNumberFormat="1" applyFont="1" applyFill="1" applyBorder="1" applyAlignment="1">
      <alignment horizontal="center" vertical="center"/>
    </xf>
    <xf numFmtId="3" fontId="4" fillId="34" borderId="10" xfId="0" applyNumberFormat="1" applyFont="1" applyFill="1" applyBorder="1" applyAlignment="1">
      <alignment vertical="center"/>
    </xf>
    <xf numFmtId="3" fontId="4" fillId="34" borderId="22" xfId="0" applyNumberFormat="1" applyFont="1" applyFill="1" applyBorder="1" applyAlignment="1">
      <alignment vertical="center"/>
    </xf>
    <xf numFmtId="3" fontId="4" fillId="34" borderId="48" xfId="0" applyNumberFormat="1" applyFont="1" applyFill="1" applyBorder="1" applyAlignment="1">
      <alignment vertical="center"/>
    </xf>
    <xf numFmtId="3" fontId="4" fillId="34" borderId="49" xfId="0" applyNumberFormat="1" applyFont="1" applyFill="1" applyBorder="1" applyAlignment="1">
      <alignment vertical="center"/>
    </xf>
    <xf numFmtId="0" fontId="28" fillId="0" borderId="12" xfId="63" applyFont="1" applyFill="1" applyBorder="1" applyAlignment="1">
      <alignment horizontal="right" vertical="center"/>
      <protection/>
    </xf>
    <xf numFmtId="168" fontId="33" fillId="0" borderId="20" xfId="64" applyNumberFormat="1" applyFont="1" applyFill="1" applyBorder="1" applyAlignment="1">
      <alignment horizontal="center" vertical="center"/>
    </xf>
    <xf numFmtId="3" fontId="28" fillId="0" borderId="23" xfId="52" applyNumberFormat="1" applyFont="1" applyFill="1" applyBorder="1" applyAlignment="1">
      <alignment horizontal="center" vertical="center"/>
    </xf>
    <xf numFmtId="168" fontId="28" fillId="0" borderId="12" xfId="52" applyNumberFormat="1" applyFont="1" applyFill="1" applyBorder="1" applyAlignment="1">
      <alignment horizontal="center" vertical="center"/>
    </xf>
    <xf numFmtId="171" fontId="28" fillId="0" borderId="12" xfId="47" applyNumberFormat="1" applyFont="1" applyFill="1" applyBorder="1" applyAlignment="1">
      <alignment horizontal="right" vertical="center"/>
    </xf>
    <xf numFmtId="168" fontId="28" fillId="0" borderId="11" xfId="64" applyNumberFormat="1" applyFont="1" applyFill="1" applyBorder="1" applyAlignment="1">
      <alignment horizontal="center" vertical="center"/>
    </xf>
    <xf numFmtId="171" fontId="28" fillId="0" borderId="12" xfId="47" applyNumberFormat="1" applyFont="1" applyFill="1" applyBorder="1" applyAlignment="1">
      <alignment vertical="center"/>
    </xf>
    <xf numFmtId="168" fontId="6" fillId="0" borderId="20" xfId="64" applyNumberFormat="1" applyFont="1" applyFill="1" applyBorder="1" applyAlignment="1">
      <alignment horizontal="right" vertical="center"/>
    </xf>
    <xf numFmtId="168" fontId="4" fillId="0" borderId="12" xfId="64" applyNumberFormat="1" applyFont="1" applyFill="1" applyBorder="1" applyAlignment="1">
      <alignment horizontal="center" vertical="center"/>
    </xf>
    <xf numFmtId="0" fontId="4" fillId="0" borderId="12" xfId="63" applyFont="1" applyFill="1" applyBorder="1" applyAlignment="1">
      <alignment horizontal="right" vertical="center"/>
      <protection/>
    </xf>
    <xf numFmtId="3" fontId="4" fillId="0" borderId="0" xfId="52" applyNumberFormat="1" applyFont="1" applyFill="1" applyBorder="1" applyAlignment="1">
      <alignment horizontal="center" vertical="center"/>
    </xf>
    <xf numFmtId="3" fontId="4" fillId="0" borderId="25" xfId="63" applyNumberFormat="1" applyFont="1" applyFill="1" applyBorder="1" applyAlignment="1">
      <alignment horizontal="center" vertical="center"/>
      <protection/>
    </xf>
    <xf numFmtId="3" fontId="4" fillId="0" borderId="23" xfId="52" applyNumberFormat="1" applyFont="1" applyFill="1" applyBorder="1" applyAlignment="1">
      <alignment horizontal="center" vertical="center"/>
    </xf>
    <xf numFmtId="3" fontId="4" fillId="34" borderId="50" xfId="52" applyNumberFormat="1" applyFont="1" applyFill="1" applyBorder="1" applyAlignment="1">
      <alignment horizontal="center" vertical="center"/>
    </xf>
    <xf numFmtId="168" fontId="6" fillId="34" borderId="51" xfId="64" applyNumberFormat="1" applyFont="1" applyFill="1" applyBorder="1" applyAlignment="1">
      <alignment horizontal="right" vertical="center"/>
    </xf>
    <xf numFmtId="168" fontId="6" fillId="34" borderId="26" xfId="64" applyNumberFormat="1" applyFont="1" applyFill="1" applyBorder="1" applyAlignment="1">
      <alignment horizontal="right" vertical="center"/>
    </xf>
    <xf numFmtId="168" fontId="4" fillId="34" borderId="10" xfId="64" applyNumberFormat="1" applyFont="1" applyFill="1" applyBorder="1" applyAlignment="1">
      <alignment horizontal="center" vertical="center"/>
    </xf>
    <xf numFmtId="0" fontId="23" fillId="0" borderId="0" xfId="0" applyFont="1" applyFill="1" applyAlignment="1">
      <alignment horizontal="right" vertical="center"/>
    </xf>
    <xf numFmtId="0" fontId="23" fillId="0" borderId="0" xfId="0" applyFont="1" applyFill="1" applyAlignment="1">
      <alignment vertical="center"/>
    </xf>
    <xf numFmtId="0" fontId="34" fillId="0" borderId="0" xfId="0" applyFont="1" applyFill="1" applyAlignment="1">
      <alignment vertical="center"/>
    </xf>
    <xf numFmtId="0" fontId="13" fillId="0" borderId="0" xfId="0" applyFont="1" applyFill="1" applyAlignment="1">
      <alignment vertical="center"/>
    </xf>
    <xf numFmtId="0" fontId="13" fillId="0" borderId="14" xfId="0" applyFont="1" applyFill="1" applyBorder="1" applyAlignment="1">
      <alignment horizontal="center" vertical="center" wrapText="1"/>
    </xf>
    <xf numFmtId="0" fontId="15" fillId="0" borderId="0" xfId="0" applyFont="1" applyFill="1" applyAlignment="1">
      <alignment vertical="center"/>
    </xf>
    <xf numFmtId="0" fontId="4" fillId="0" borderId="2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2" xfId="0" applyFont="1" applyFill="1" applyBorder="1" applyAlignment="1">
      <alignment horizontal="center" vertical="center" wrapText="1"/>
    </xf>
    <xf numFmtId="168" fontId="4" fillId="0" borderId="12" xfId="0" applyNumberFormat="1" applyFont="1" applyFill="1" applyBorder="1" applyAlignment="1">
      <alignment horizontal="center" vertical="center"/>
    </xf>
    <xf numFmtId="168" fontId="4" fillId="0" borderId="23" xfId="0" applyNumberFormat="1" applyFont="1" applyFill="1" applyBorder="1" applyAlignment="1">
      <alignment horizontal="center" vertical="center"/>
    </xf>
    <xf numFmtId="168" fontId="4" fillId="0" borderId="46" xfId="0" applyNumberFormat="1" applyFont="1" applyFill="1" applyBorder="1" applyAlignment="1">
      <alignment horizontal="center" vertical="center"/>
    </xf>
    <xf numFmtId="168" fontId="4" fillId="0" borderId="47" xfId="0" applyNumberFormat="1" applyFont="1" applyFill="1" applyBorder="1" applyAlignment="1">
      <alignment horizontal="center" vertical="center"/>
    </xf>
    <xf numFmtId="3" fontId="4" fillId="0" borderId="10" xfId="0" applyNumberFormat="1" applyFont="1" applyFill="1" applyBorder="1" applyAlignment="1">
      <alignment vertical="center"/>
    </xf>
    <xf numFmtId="3" fontId="4" fillId="0" borderId="22" xfId="0" applyNumberFormat="1" applyFont="1" applyFill="1" applyBorder="1" applyAlignment="1">
      <alignment vertical="center"/>
    </xf>
    <xf numFmtId="3" fontId="4" fillId="0" borderId="48" xfId="0" applyNumberFormat="1" applyFont="1" applyFill="1" applyBorder="1" applyAlignment="1">
      <alignment vertical="center"/>
    </xf>
    <xf numFmtId="3" fontId="4" fillId="0" borderId="49" xfId="0" applyNumberFormat="1" applyFont="1" applyFill="1" applyBorder="1" applyAlignment="1">
      <alignment vertical="center"/>
    </xf>
    <xf numFmtId="0" fontId="20" fillId="0" borderId="18"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28" fillId="34" borderId="10" xfId="0" applyFont="1" applyFill="1" applyBorder="1" applyAlignment="1">
      <alignment horizontal="right" vertical="center"/>
    </xf>
    <xf numFmtId="171" fontId="28" fillId="34" borderId="23" xfId="47" applyNumberFormat="1" applyFont="1" applyFill="1" applyBorder="1" applyAlignment="1">
      <alignment horizontal="right" vertical="center"/>
    </xf>
    <xf numFmtId="171" fontId="28" fillId="34" borderId="0" xfId="47" applyNumberFormat="1" applyFont="1" applyFill="1" applyBorder="1" applyAlignment="1">
      <alignment horizontal="right" vertical="center"/>
    </xf>
    <xf numFmtId="171" fontId="28" fillId="34" borderId="47" xfId="0" applyNumberFormat="1" applyFont="1" applyFill="1" applyBorder="1" applyAlignment="1">
      <alignment vertical="center"/>
    </xf>
    <xf numFmtId="0" fontId="28" fillId="34" borderId="12" xfId="0" applyFont="1" applyFill="1" applyBorder="1" applyAlignment="1">
      <alignment horizontal="right" vertical="center"/>
    </xf>
    <xf numFmtId="0" fontId="9" fillId="0" borderId="0" xfId="0" applyFont="1" applyFill="1" applyAlignment="1">
      <alignment vertical="center"/>
    </xf>
    <xf numFmtId="0" fontId="10" fillId="0" borderId="0" xfId="0" applyFont="1" applyFill="1" applyAlignment="1">
      <alignment horizontal="center" vertical="center"/>
    </xf>
    <xf numFmtId="0" fontId="10" fillId="0" borderId="47" xfId="63" applyFont="1" applyFill="1" applyBorder="1" applyAlignment="1">
      <alignment horizontal="center" vertical="center"/>
      <protection/>
    </xf>
    <xf numFmtId="0" fontId="4" fillId="0" borderId="31" xfId="63" applyFont="1" applyFill="1" applyBorder="1" applyAlignment="1">
      <alignment horizontal="center" vertical="center" wrapText="1"/>
      <protection/>
    </xf>
    <xf numFmtId="0" fontId="6" fillId="0" borderId="4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3" fontId="4" fillId="0" borderId="23" xfId="63" applyNumberFormat="1" applyFont="1" applyFill="1" applyBorder="1" applyAlignment="1">
      <alignment horizontal="center" vertical="center"/>
      <protection/>
    </xf>
    <xf numFmtId="0" fontId="25" fillId="0" borderId="0" xfId="63" applyFont="1" applyFill="1" applyBorder="1" applyAlignment="1">
      <alignment horizontal="left" vertical="center"/>
      <protection/>
    </xf>
    <xf numFmtId="171" fontId="4" fillId="0" borderId="25" xfId="47" applyNumberFormat="1" applyFont="1" applyFill="1" applyBorder="1" applyAlignment="1">
      <alignment horizontal="center" vertical="center"/>
    </xf>
    <xf numFmtId="0" fontId="6" fillId="0" borderId="26"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25" fillId="0" borderId="18" xfId="63" applyFont="1" applyFill="1" applyBorder="1" applyAlignment="1">
      <alignment horizontal="left" vertical="center"/>
      <protection/>
    </xf>
    <xf numFmtId="0" fontId="9" fillId="0" borderId="18" xfId="0" applyFont="1" applyFill="1" applyBorder="1" applyAlignment="1">
      <alignment vertical="center"/>
    </xf>
    <xf numFmtId="0" fontId="10" fillId="0" borderId="18" xfId="0" applyFont="1" applyFill="1" applyBorder="1" applyAlignment="1">
      <alignment horizontal="center" vertical="center"/>
    </xf>
    <xf numFmtId="3" fontId="4" fillId="34" borderId="21" xfId="63" applyNumberFormat="1" applyFont="1" applyFill="1" applyBorder="1" applyAlignment="1">
      <alignment horizontal="center" vertical="center"/>
      <protection/>
    </xf>
    <xf numFmtId="0" fontId="4" fillId="0" borderId="42" xfId="63" applyFont="1" applyFill="1" applyBorder="1" applyAlignment="1">
      <alignment horizontal="center" vertical="center"/>
      <protection/>
    </xf>
    <xf numFmtId="0" fontId="13" fillId="0" borderId="31" xfId="63" applyFont="1" applyFill="1" applyBorder="1" applyAlignment="1">
      <alignment horizontal="center" vertical="center" wrapText="1"/>
      <protection/>
    </xf>
    <xf numFmtId="168" fontId="4" fillId="0" borderId="12" xfId="52" applyNumberFormat="1" applyFont="1" applyFill="1" applyBorder="1" applyAlignment="1">
      <alignment horizontal="center" vertical="center"/>
    </xf>
    <xf numFmtId="168" fontId="4" fillId="34" borderId="13" xfId="52" applyNumberFormat="1" applyFont="1" applyFill="1" applyBorder="1" applyAlignment="1">
      <alignment horizontal="center" vertical="center"/>
    </xf>
    <xf numFmtId="0" fontId="10" fillId="0" borderId="42" xfId="0" applyFont="1" applyFill="1" applyBorder="1" applyAlignment="1">
      <alignment vertical="center"/>
    </xf>
    <xf numFmtId="0" fontId="10" fillId="0" borderId="44" xfId="0" applyFont="1" applyFill="1" applyBorder="1" applyAlignment="1">
      <alignment horizontal="center" vertical="center"/>
    </xf>
    <xf numFmtId="0" fontId="10" fillId="0" borderId="43" xfId="0" applyFont="1" applyFill="1" applyBorder="1" applyAlignment="1" quotePrefix="1">
      <alignment horizontal="center" vertical="center"/>
    </xf>
    <xf numFmtId="0" fontId="10" fillId="0" borderId="31" xfId="0" applyFont="1" applyFill="1" applyBorder="1" applyAlignment="1">
      <alignment horizontal="center" vertical="center"/>
    </xf>
    <xf numFmtId="3" fontId="4" fillId="0" borderId="0" xfId="47" applyNumberFormat="1" applyFont="1" applyFill="1" applyAlignment="1">
      <alignment horizontal="right" vertical="center"/>
    </xf>
    <xf numFmtId="168" fontId="4" fillId="0" borderId="20" xfId="0" applyNumberFormat="1" applyFont="1" applyFill="1" applyBorder="1" applyAlignment="1">
      <alignment horizontal="center" vertical="center"/>
    </xf>
    <xf numFmtId="0" fontId="10" fillId="0" borderId="47" xfId="0" applyFont="1" applyFill="1" applyBorder="1" applyAlignment="1">
      <alignment vertical="center"/>
    </xf>
    <xf numFmtId="3" fontId="4" fillId="34" borderId="18" xfId="47" applyNumberFormat="1" applyFont="1" applyFill="1" applyBorder="1" applyAlignment="1">
      <alignment horizontal="right" vertical="center"/>
    </xf>
    <xf numFmtId="0" fontId="4" fillId="0" borderId="0" xfId="0" applyFont="1" applyFill="1" applyAlignment="1">
      <alignment vertical="center"/>
    </xf>
    <xf numFmtId="0" fontId="4" fillId="0" borderId="47" xfId="0" applyFont="1" applyFill="1" applyBorder="1" applyAlignment="1">
      <alignment vertical="center"/>
    </xf>
    <xf numFmtId="0" fontId="4" fillId="0" borderId="44" xfId="0" applyFont="1" applyFill="1" applyBorder="1" applyAlignment="1">
      <alignment horizontal="center" vertical="center"/>
    </xf>
    <xf numFmtId="0" fontId="4" fillId="0" borderId="43" xfId="0" applyFont="1" applyFill="1" applyBorder="1" applyAlignment="1" quotePrefix="1">
      <alignment horizontal="center" vertical="center"/>
    </xf>
    <xf numFmtId="0" fontId="4" fillId="0" borderId="31" xfId="0" applyFont="1" applyFill="1" applyBorder="1" applyAlignment="1">
      <alignment horizontal="center" vertical="center"/>
    </xf>
    <xf numFmtId="0" fontId="4" fillId="0" borderId="42" xfId="0" applyFont="1" applyFill="1" applyBorder="1" applyAlignment="1">
      <alignment vertical="center"/>
    </xf>
    <xf numFmtId="3" fontId="4" fillId="0" borderId="25" xfId="47" applyNumberFormat="1" applyFont="1" applyFill="1" applyBorder="1" applyAlignment="1">
      <alignment horizontal="right" vertical="center"/>
    </xf>
    <xf numFmtId="3" fontId="4" fillId="0" borderId="0" xfId="47" applyNumberFormat="1" applyFont="1" applyFill="1" applyBorder="1" applyAlignment="1">
      <alignment horizontal="right" vertical="center"/>
    </xf>
    <xf numFmtId="0" fontId="29" fillId="0" borderId="18" xfId="63" applyFont="1" applyFill="1" applyBorder="1" applyAlignment="1">
      <alignment horizontal="left" vertical="center"/>
      <protection/>
    </xf>
    <xf numFmtId="0" fontId="4" fillId="0" borderId="14" xfId="0" applyFont="1" applyFill="1" applyBorder="1" applyAlignment="1">
      <alignment horizontal="center" vertical="center" wrapText="1"/>
    </xf>
    <xf numFmtId="0" fontId="4" fillId="0" borderId="53" xfId="0" applyFont="1" applyFill="1" applyBorder="1" applyAlignment="1">
      <alignment horizontal="center" vertical="center"/>
    </xf>
    <xf numFmtId="168" fontId="4" fillId="0" borderId="20" xfId="64" applyNumberFormat="1" applyFont="1" applyFill="1" applyBorder="1" applyAlignment="1">
      <alignment horizontal="center" vertical="center"/>
    </xf>
    <xf numFmtId="0" fontId="4" fillId="0" borderId="21" xfId="0" applyFont="1" applyFill="1" applyBorder="1" applyAlignment="1">
      <alignment horizontal="center" vertical="center"/>
    </xf>
    <xf numFmtId="168" fontId="4" fillId="34" borderId="26" xfId="64" applyNumberFormat="1" applyFont="1" applyFill="1" applyBorder="1" applyAlignment="1">
      <alignment horizontal="center" vertical="center"/>
    </xf>
    <xf numFmtId="0" fontId="23" fillId="0" borderId="0" xfId="0" applyFont="1" applyFill="1" applyAlignment="1">
      <alignment horizontal="right"/>
    </xf>
    <xf numFmtId="0" fontId="23" fillId="0" borderId="0" xfId="0" applyFont="1" applyFill="1" applyAlignment="1">
      <alignment/>
    </xf>
    <xf numFmtId="0" fontId="10" fillId="0" borderId="0" xfId="0" applyFont="1" applyFill="1" applyAlignment="1">
      <alignment/>
    </xf>
    <xf numFmtId="0" fontId="34" fillId="0" borderId="0" xfId="0" applyFont="1" applyFill="1" applyAlignment="1">
      <alignment/>
    </xf>
    <xf numFmtId="0" fontId="15" fillId="0" borderId="0" xfId="0" applyFont="1" applyFill="1" applyAlignment="1">
      <alignment/>
    </xf>
    <xf numFmtId="3" fontId="4" fillId="0" borderId="12" xfId="0" applyNumberFormat="1" applyFont="1" applyFill="1" applyBorder="1" applyAlignment="1">
      <alignment/>
    </xf>
    <xf numFmtId="168" fontId="4" fillId="0" borderId="11" xfId="0" applyNumberFormat="1" applyFont="1" applyFill="1" applyBorder="1" applyAlignment="1">
      <alignment horizontal="center"/>
    </xf>
    <xf numFmtId="3" fontId="41" fillId="34" borderId="0" xfId="47" applyNumberFormat="1" applyFont="1" applyFill="1" applyAlignment="1">
      <alignment horizontal="right" vertical="center"/>
    </xf>
    <xf numFmtId="0" fontId="28" fillId="0" borderId="12" xfId="0" applyFont="1" applyFill="1" applyBorder="1" applyAlignment="1">
      <alignment horizontal="right" vertical="center"/>
    </xf>
    <xf numFmtId="168" fontId="28" fillId="0" borderId="12" xfId="64" applyNumberFormat="1" applyFont="1" applyFill="1" applyBorder="1" applyAlignment="1">
      <alignment horizontal="center" vertical="center"/>
    </xf>
    <xf numFmtId="171" fontId="28" fillId="0" borderId="12" xfId="64" applyNumberFormat="1" applyFont="1" applyFill="1" applyBorder="1" applyAlignment="1">
      <alignment horizontal="center" vertical="center"/>
    </xf>
    <xf numFmtId="168" fontId="28" fillId="34" borderId="13" xfId="64" applyNumberFormat="1" applyFont="1" applyFill="1" applyBorder="1" applyAlignment="1">
      <alignment horizontal="center" vertical="center"/>
    </xf>
    <xf numFmtId="3" fontId="41" fillId="0" borderId="0" xfId="47" applyNumberFormat="1" applyFont="1" applyFill="1" applyAlignment="1">
      <alignment horizontal="right" vertical="center"/>
    </xf>
    <xf numFmtId="168" fontId="4" fillId="0" borderId="12" xfId="0" applyNumberFormat="1" applyFont="1" applyFill="1" applyBorder="1" applyAlignment="1">
      <alignment horizontal="center"/>
    </xf>
    <xf numFmtId="171" fontId="28" fillId="0" borderId="23" xfId="47" applyNumberFormat="1" applyFont="1" applyFill="1" applyBorder="1" applyAlignment="1">
      <alignment horizontal="right" vertical="center"/>
    </xf>
    <xf numFmtId="171" fontId="28" fillId="0" borderId="0" xfId="47" applyNumberFormat="1" applyFont="1" applyFill="1" applyBorder="1" applyAlignment="1">
      <alignment horizontal="right" vertical="center"/>
    </xf>
    <xf numFmtId="171" fontId="28" fillId="0" borderId="47" xfId="0" applyNumberFormat="1" applyFont="1" applyFill="1" applyBorder="1" applyAlignment="1">
      <alignment vertical="center"/>
    </xf>
    <xf numFmtId="0" fontId="28" fillId="0" borderId="0" xfId="0" applyFont="1" applyFill="1" applyBorder="1" applyAlignment="1">
      <alignment vertical="center"/>
    </xf>
    <xf numFmtId="168" fontId="4" fillId="0" borderId="13" xfId="0" applyNumberFormat="1" applyFont="1" applyFill="1" applyBorder="1" applyAlignment="1">
      <alignment horizontal="center" vertical="center"/>
    </xf>
    <xf numFmtId="168" fontId="4" fillId="0" borderId="24" xfId="0" applyNumberFormat="1" applyFont="1" applyFill="1" applyBorder="1" applyAlignment="1">
      <alignment horizontal="center" vertical="center"/>
    </xf>
    <xf numFmtId="168" fontId="4" fillId="0" borderId="52" xfId="0" applyNumberFormat="1" applyFont="1" applyFill="1" applyBorder="1" applyAlignment="1">
      <alignment horizontal="center" vertical="center"/>
    </xf>
    <xf numFmtId="168" fontId="4" fillId="0" borderId="42" xfId="0" applyNumberFormat="1" applyFont="1" applyFill="1" applyBorder="1" applyAlignment="1">
      <alignment horizontal="center" vertical="center"/>
    </xf>
    <xf numFmtId="3" fontId="4" fillId="34" borderId="0" xfId="47" applyNumberFormat="1" applyFont="1" applyFill="1" applyAlignment="1" quotePrefix="1">
      <alignment horizontal="right" vertical="center"/>
    </xf>
    <xf numFmtId="3" fontId="4" fillId="0" borderId="0" xfId="47" applyNumberFormat="1" applyFont="1" applyFill="1" applyAlignment="1" quotePrefix="1">
      <alignment horizontal="right" vertical="center"/>
    </xf>
    <xf numFmtId="3" fontId="4" fillId="34" borderId="25" xfId="47" applyNumberFormat="1" applyFont="1" applyFill="1" applyBorder="1" applyAlignment="1">
      <alignment horizontal="right" vertical="center"/>
    </xf>
    <xf numFmtId="3" fontId="4" fillId="0" borderId="12" xfId="0" applyNumberFormat="1" applyFont="1" applyFill="1" applyBorder="1" applyAlignment="1">
      <alignment horizontal="right"/>
    </xf>
    <xf numFmtId="0" fontId="28" fillId="0" borderId="0" xfId="0" applyFont="1" applyFill="1" applyAlignment="1">
      <alignment vertical="center"/>
    </xf>
    <xf numFmtId="0" fontId="28" fillId="34" borderId="13" xfId="0" applyFont="1" applyFill="1" applyBorder="1" applyAlignment="1">
      <alignment horizontal="right" vertical="center"/>
    </xf>
    <xf numFmtId="168" fontId="28" fillId="0" borderId="11" xfId="0" applyNumberFormat="1" applyFont="1" applyFill="1" applyBorder="1" applyAlignment="1">
      <alignment horizontal="center" vertical="center"/>
    </xf>
    <xf numFmtId="3" fontId="4" fillId="34" borderId="0" xfId="47" applyNumberFormat="1" applyFont="1" applyFill="1" applyBorder="1" applyAlignment="1">
      <alignment horizontal="right" vertical="center"/>
    </xf>
    <xf numFmtId="168" fontId="4" fillId="34" borderId="20" xfId="64" applyNumberFormat="1" applyFont="1" applyFill="1" applyBorder="1" applyAlignment="1">
      <alignment horizontal="center" vertical="center"/>
    </xf>
    <xf numFmtId="3" fontId="4" fillId="34" borderId="12" xfId="0" applyNumberFormat="1" applyFont="1" applyFill="1" applyBorder="1" applyAlignment="1">
      <alignment horizontal="right"/>
    </xf>
    <xf numFmtId="171" fontId="28" fillId="34" borderId="22" xfId="47" applyNumberFormat="1" applyFont="1" applyFill="1" applyBorder="1" applyAlignment="1">
      <alignment horizontal="right" vertical="center"/>
    </xf>
    <xf numFmtId="171" fontId="28" fillId="34" borderId="18" xfId="47" applyNumberFormat="1" applyFont="1" applyFill="1" applyBorder="1" applyAlignment="1">
      <alignment horizontal="right" vertical="center"/>
    </xf>
    <xf numFmtId="171" fontId="28" fillId="34" borderId="49" xfId="0" applyNumberFormat="1" applyFont="1" applyFill="1" applyBorder="1" applyAlignment="1">
      <alignment vertical="center"/>
    </xf>
    <xf numFmtId="171" fontId="28" fillId="34" borderId="24" xfId="47" applyNumberFormat="1" applyFont="1" applyFill="1" applyBorder="1" applyAlignment="1">
      <alignment horizontal="right" vertical="center"/>
    </xf>
    <xf numFmtId="171" fontId="28" fillId="34" borderId="50" xfId="47" applyNumberFormat="1" applyFont="1" applyFill="1" applyBorder="1" applyAlignment="1">
      <alignment horizontal="right" vertical="center"/>
    </xf>
    <xf numFmtId="171" fontId="28" fillId="34" borderId="42" xfId="0" applyNumberFormat="1" applyFont="1" applyFill="1" applyBorder="1" applyAlignment="1">
      <alignment vertical="center"/>
    </xf>
    <xf numFmtId="168" fontId="4" fillId="34" borderId="13" xfId="0" applyNumberFormat="1" applyFont="1" applyFill="1" applyBorder="1" applyAlignment="1">
      <alignment horizontal="center" vertical="center"/>
    </xf>
    <xf numFmtId="168" fontId="4" fillId="34" borderId="24" xfId="0" applyNumberFormat="1" applyFont="1" applyFill="1" applyBorder="1" applyAlignment="1">
      <alignment horizontal="center" vertical="center"/>
    </xf>
    <xf numFmtId="168" fontId="4" fillId="34" borderId="52" xfId="0" applyNumberFormat="1" applyFont="1" applyFill="1" applyBorder="1" applyAlignment="1">
      <alignment horizontal="center" vertical="center"/>
    </xf>
    <xf numFmtId="168" fontId="4" fillId="34" borderId="42" xfId="0" applyNumberFormat="1" applyFont="1" applyFill="1" applyBorder="1" applyAlignment="1">
      <alignment horizontal="center" vertical="center"/>
    </xf>
    <xf numFmtId="3" fontId="28" fillId="34" borderId="21" xfId="63" applyNumberFormat="1" applyFont="1" applyFill="1" applyBorder="1" applyAlignment="1">
      <alignment horizontal="center" vertical="center" wrapText="1"/>
      <protection/>
    </xf>
    <xf numFmtId="168" fontId="33" fillId="34" borderId="26" xfId="63" applyNumberFormat="1" applyFont="1" applyFill="1" applyBorder="1" applyAlignment="1">
      <alignment horizontal="center" vertical="center" wrapText="1"/>
      <protection/>
    </xf>
    <xf numFmtId="3" fontId="27" fillId="34" borderId="21" xfId="63" applyNumberFormat="1" applyFont="1" applyFill="1" applyBorder="1" applyAlignment="1">
      <alignment horizontal="center" vertical="center" wrapText="1"/>
      <protection/>
    </xf>
    <xf numFmtId="168" fontId="28" fillId="34" borderId="10" xfId="63" applyNumberFormat="1" applyFont="1" applyFill="1" applyBorder="1" applyAlignment="1">
      <alignment horizontal="center" vertical="center" wrapText="1"/>
      <protection/>
    </xf>
    <xf numFmtId="171" fontId="28" fillId="0" borderId="17" xfId="47" applyNumberFormat="1" applyFont="1" applyFill="1" applyBorder="1" applyAlignment="1">
      <alignment horizontal="right" vertical="center"/>
    </xf>
    <xf numFmtId="0" fontId="10" fillId="33" borderId="18" xfId="0" applyFont="1" applyFill="1" applyBorder="1" applyAlignment="1">
      <alignment vertical="center"/>
    </xf>
    <xf numFmtId="168" fontId="28" fillId="34" borderId="12" xfId="64" applyNumberFormat="1" applyFont="1" applyFill="1" applyBorder="1" applyAlignment="1">
      <alignment horizontal="center" vertical="center"/>
    </xf>
    <xf numFmtId="171" fontId="28" fillId="34" borderId="17" xfId="64" applyNumberFormat="1" applyFont="1" applyFill="1" applyBorder="1" applyAlignment="1">
      <alignment horizontal="center" vertical="center"/>
    </xf>
    <xf numFmtId="171" fontId="28" fillId="0" borderId="17" xfId="47" applyNumberFormat="1" applyFont="1" applyFill="1" applyBorder="1" applyAlignment="1">
      <alignment vertical="center"/>
    </xf>
    <xf numFmtId="171" fontId="28" fillId="34" borderId="12" xfId="64" applyNumberFormat="1" applyFont="1" applyFill="1" applyBorder="1" applyAlignment="1">
      <alignment horizontal="center" vertical="center"/>
    </xf>
    <xf numFmtId="3" fontId="4" fillId="34" borderId="23" xfId="63" applyNumberFormat="1" applyFont="1" applyFill="1" applyBorder="1" applyAlignment="1">
      <alignment horizontal="center" vertical="center"/>
      <protection/>
    </xf>
    <xf numFmtId="3" fontId="4" fillId="34" borderId="54" xfId="52" applyNumberFormat="1" applyFont="1" applyFill="1" applyBorder="1" applyAlignment="1">
      <alignment horizontal="center" vertical="center"/>
    </xf>
    <xf numFmtId="168" fontId="4" fillId="34" borderId="12" xfId="0" applyNumberFormat="1" applyFont="1" applyFill="1" applyBorder="1" applyAlignment="1">
      <alignment horizontal="center"/>
    </xf>
    <xf numFmtId="3" fontId="4" fillId="34" borderId="17" xfId="0" applyNumberFormat="1" applyFont="1" applyFill="1" applyBorder="1" applyAlignment="1">
      <alignment horizontal="right"/>
    </xf>
    <xf numFmtId="0" fontId="4" fillId="33" borderId="0" xfId="0" applyFont="1" applyFill="1" applyBorder="1" applyAlignment="1">
      <alignment vertical="center"/>
    </xf>
    <xf numFmtId="3" fontId="4" fillId="0" borderId="12"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46" xfId="0" applyNumberFormat="1" applyFont="1" applyFill="1" applyBorder="1" applyAlignment="1">
      <alignment vertical="center"/>
    </xf>
    <xf numFmtId="3" fontId="4" fillId="0" borderId="47" xfId="0" applyNumberFormat="1" applyFont="1" applyFill="1" applyBorder="1" applyAlignment="1">
      <alignment vertical="center"/>
    </xf>
    <xf numFmtId="0" fontId="28" fillId="34" borderId="10" xfId="63" applyFont="1" applyFill="1" applyBorder="1" applyAlignment="1">
      <alignment horizontal="right" vertical="center"/>
      <protection/>
    </xf>
    <xf numFmtId="0" fontId="28" fillId="0" borderId="17" xfId="63" applyFont="1" applyFill="1" applyBorder="1" applyAlignment="1">
      <alignment horizontal="right" vertical="center"/>
      <protection/>
    </xf>
    <xf numFmtId="0" fontId="23" fillId="33" borderId="0" xfId="0" applyFont="1" applyFill="1" applyAlignment="1">
      <alignment vertical="center" wrapText="1"/>
    </xf>
    <xf numFmtId="0" fontId="28" fillId="34" borderId="17" xfId="63" applyFont="1" applyFill="1" applyBorder="1" applyAlignment="1">
      <alignment horizontal="right" vertical="center"/>
      <protection/>
    </xf>
    <xf numFmtId="0" fontId="28" fillId="0" borderId="11" xfId="0" applyFont="1" applyFill="1" applyBorder="1" applyAlignment="1">
      <alignment horizontal="center" vertical="center"/>
    </xf>
    <xf numFmtId="0" fontId="4" fillId="0" borderId="17" xfId="63" applyFont="1" applyFill="1" applyBorder="1" applyAlignment="1">
      <alignment horizontal="right" vertical="center"/>
      <protection/>
    </xf>
    <xf numFmtId="0" fontId="4" fillId="34" borderId="17" xfId="63" applyFont="1" applyFill="1" applyBorder="1" applyAlignment="1">
      <alignment horizontal="right" vertical="center"/>
      <protection/>
    </xf>
    <xf numFmtId="0" fontId="4" fillId="34"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63" applyFont="1" applyFill="1" applyBorder="1" applyAlignment="1">
      <alignment horizontal="center" vertical="center"/>
      <protection/>
    </xf>
    <xf numFmtId="0" fontId="4" fillId="0" borderId="10" xfId="63" applyFont="1" applyFill="1" applyBorder="1" applyAlignment="1">
      <alignment horizontal="right" vertical="center" wrapText="1"/>
      <protection/>
    </xf>
    <xf numFmtId="0" fontId="4" fillId="34" borderId="13" xfId="63" applyFont="1" applyFill="1" applyBorder="1" applyAlignment="1">
      <alignment horizontal="center" vertical="center" wrapText="1"/>
      <protection/>
    </xf>
    <xf numFmtId="0" fontId="4" fillId="34" borderId="10" xfId="63" applyFont="1" applyFill="1" applyBorder="1" applyAlignment="1">
      <alignment horizontal="right" vertical="center" wrapText="1"/>
      <protection/>
    </xf>
    <xf numFmtId="0" fontId="4" fillId="0" borderId="13" xfId="63" applyFont="1" applyFill="1" applyBorder="1" applyAlignment="1">
      <alignment horizontal="center" vertical="center" wrapText="1"/>
      <protection/>
    </xf>
    <xf numFmtId="0" fontId="13" fillId="33" borderId="0" xfId="0" applyFont="1" applyFill="1" applyAlignment="1">
      <alignment horizontal="right"/>
    </xf>
    <xf numFmtId="0" fontId="34" fillId="33" borderId="0" xfId="0" applyFont="1" applyFill="1" applyAlignment="1">
      <alignment/>
    </xf>
    <xf numFmtId="0" fontId="13" fillId="33" borderId="0" xfId="0" applyFont="1" applyFill="1" applyAlignment="1">
      <alignment/>
    </xf>
    <xf numFmtId="0" fontId="13" fillId="33" borderId="0" xfId="58" applyFont="1" applyFill="1" applyProtection="1">
      <alignment/>
      <protection/>
    </xf>
    <xf numFmtId="3" fontId="28" fillId="0" borderId="23" xfId="63" applyNumberFormat="1" applyFont="1" applyFill="1" applyBorder="1" applyAlignment="1">
      <alignment horizontal="center" vertical="center" wrapText="1"/>
      <protection/>
    </xf>
    <xf numFmtId="168" fontId="33" fillId="0" borderId="20" xfId="63" applyNumberFormat="1" applyFont="1" applyFill="1" applyBorder="1" applyAlignment="1">
      <alignment horizontal="center" vertical="center" wrapText="1"/>
      <protection/>
    </xf>
    <xf numFmtId="168" fontId="28" fillId="0" borderId="12" xfId="63" applyNumberFormat="1" applyFont="1" applyFill="1" applyBorder="1" applyAlignment="1">
      <alignment horizontal="center" vertical="center" wrapText="1"/>
      <protection/>
    </xf>
    <xf numFmtId="0" fontId="40" fillId="33" borderId="31" xfId="63" applyFont="1" applyFill="1" applyBorder="1" applyAlignment="1">
      <alignment horizontal="left" vertical="center"/>
      <protection/>
    </xf>
    <xf numFmtId="0" fontId="10" fillId="33" borderId="44" xfId="0" applyFont="1" applyFill="1" applyBorder="1" applyAlignment="1">
      <alignment vertical="center"/>
    </xf>
    <xf numFmtId="0" fontId="10" fillId="33" borderId="45" xfId="0" applyFont="1" applyFill="1" applyBorder="1" applyAlignment="1">
      <alignment vertical="center"/>
    </xf>
    <xf numFmtId="0" fontId="28" fillId="34" borderId="11" xfId="0" applyFont="1" applyFill="1" applyBorder="1" applyAlignment="1">
      <alignment horizontal="center" vertical="center"/>
    </xf>
    <xf numFmtId="0" fontId="28" fillId="0" borderId="17" xfId="0" applyFont="1" applyFill="1" applyBorder="1" applyAlignment="1">
      <alignment horizontal="right" vertical="center"/>
    </xf>
    <xf numFmtId="0" fontId="28" fillId="34" borderId="13" xfId="0" applyFont="1" applyFill="1" applyBorder="1" applyAlignment="1">
      <alignment horizontal="center" vertical="center"/>
    </xf>
    <xf numFmtId="0" fontId="28" fillId="34" borderId="17" xfId="0" applyFont="1" applyFill="1" applyBorder="1" applyAlignment="1">
      <alignment horizontal="right" vertical="center"/>
    </xf>
    <xf numFmtId="0" fontId="4" fillId="34" borderId="17" xfId="0" applyFont="1" applyFill="1" applyBorder="1" applyAlignment="1">
      <alignment horizontal="right" vertical="center"/>
    </xf>
    <xf numFmtId="0" fontId="4" fillId="0" borderId="17" xfId="0" applyFont="1" applyFill="1" applyBorder="1" applyAlignment="1">
      <alignment horizontal="right" vertical="center"/>
    </xf>
    <xf numFmtId="0" fontId="4" fillId="34" borderId="11" xfId="63" applyFont="1" applyFill="1" applyBorder="1" applyAlignment="1">
      <alignment horizontal="center" vertical="center"/>
      <protection/>
    </xf>
    <xf numFmtId="3" fontId="4" fillId="34" borderId="50" xfId="47" applyNumberFormat="1" applyFont="1" applyFill="1" applyBorder="1" applyAlignment="1">
      <alignment horizontal="right" vertical="center"/>
    </xf>
    <xf numFmtId="168" fontId="4" fillId="34" borderId="51" xfId="0" applyNumberFormat="1" applyFont="1" applyFill="1" applyBorder="1" applyAlignment="1">
      <alignment horizontal="center" vertical="center"/>
    </xf>
    <xf numFmtId="3" fontId="4" fillId="0" borderId="12" xfId="0" applyNumberFormat="1" applyFont="1" applyFill="1" applyBorder="1" applyAlignment="1">
      <alignment horizontal="right" vertical="center"/>
    </xf>
    <xf numFmtId="3" fontId="4" fillId="0" borderId="47" xfId="0" applyNumberFormat="1" applyFont="1" applyFill="1" applyBorder="1" applyAlignment="1">
      <alignment horizontal="right" vertical="center"/>
    </xf>
    <xf numFmtId="3" fontId="4" fillId="0" borderId="46"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0" borderId="17" xfId="0" applyNumberFormat="1" applyFont="1" applyFill="1" applyBorder="1" applyAlignment="1">
      <alignment horizontal="right"/>
    </xf>
    <xf numFmtId="3" fontId="4" fillId="0" borderId="10"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68" fontId="10" fillId="0" borderId="18" xfId="0" applyNumberFormat="1" applyFont="1" applyFill="1" applyBorder="1" applyAlignment="1">
      <alignment vertical="center"/>
    </xf>
    <xf numFmtId="3" fontId="10" fillId="0" borderId="18" xfId="0" applyNumberFormat="1" applyFont="1" applyFill="1" applyBorder="1" applyAlignment="1">
      <alignment vertical="center"/>
    </xf>
    <xf numFmtId="3" fontId="4" fillId="34" borderId="10" xfId="0" applyNumberFormat="1" applyFont="1" applyFill="1" applyBorder="1" applyAlignment="1">
      <alignment horizontal="right" vertical="center"/>
    </xf>
    <xf numFmtId="3" fontId="4" fillId="34" borderId="49" xfId="0" applyNumberFormat="1" applyFont="1" applyFill="1" applyBorder="1" applyAlignment="1">
      <alignment horizontal="right" vertical="center"/>
    </xf>
    <xf numFmtId="3" fontId="4" fillId="34" borderId="48" xfId="0" applyNumberFormat="1" applyFont="1" applyFill="1" applyBorder="1" applyAlignment="1">
      <alignment horizontal="right" vertical="center"/>
    </xf>
    <xf numFmtId="3" fontId="4" fillId="34" borderId="22" xfId="0" applyNumberFormat="1" applyFont="1" applyFill="1" applyBorder="1" applyAlignment="1">
      <alignment horizontal="right" vertical="center"/>
    </xf>
    <xf numFmtId="1" fontId="4" fillId="0" borderId="12" xfId="0" applyNumberFormat="1" applyFont="1" applyFill="1" applyBorder="1" applyAlignment="1">
      <alignment/>
    </xf>
    <xf numFmtId="3" fontId="4" fillId="0" borderId="17" xfId="0" applyNumberFormat="1" applyFont="1" applyFill="1" applyBorder="1" applyAlignment="1">
      <alignment/>
    </xf>
    <xf numFmtId="1" fontId="4" fillId="0" borderId="10" xfId="0" applyNumberFormat="1" applyFont="1" applyFill="1" applyBorder="1" applyAlignment="1">
      <alignment vertical="center"/>
    </xf>
    <xf numFmtId="1" fontId="4" fillId="0" borderId="49" xfId="0" applyNumberFormat="1" applyFont="1" applyFill="1" applyBorder="1" applyAlignment="1">
      <alignment vertical="center"/>
    </xf>
    <xf numFmtId="1" fontId="4" fillId="0" borderId="48" xfId="0" applyNumberFormat="1" applyFont="1" applyFill="1" applyBorder="1" applyAlignment="1">
      <alignment vertical="center"/>
    </xf>
    <xf numFmtId="1" fontId="4" fillId="0" borderId="22" xfId="0" applyNumberFormat="1" applyFont="1" applyFill="1" applyBorder="1" applyAlignment="1">
      <alignment vertical="center"/>
    </xf>
    <xf numFmtId="0" fontId="8" fillId="33" borderId="11" xfId="57" applyFont="1" applyFill="1" applyBorder="1" applyProtection="1">
      <alignment/>
      <protection/>
    </xf>
    <xf numFmtId="0" fontId="8" fillId="33" borderId="15" xfId="57" applyFont="1" applyFill="1" applyBorder="1" applyProtection="1">
      <alignment/>
      <protection/>
    </xf>
    <xf numFmtId="0" fontId="7" fillId="33" borderId="11" xfId="0" applyFont="1" applyFill="1" applyBorder="1" applyAlignment="1" applyProtection="1">
      <alignment/>
      <protection/>
    </xf>
    <xf numFmtId="0" fontId="8" fillId="33" borderId="14" xfId="57" applyFont="1" applyFill="1" applyBorder="1" applyProtection="1">
      <alignment/>
      <protection/>
    </xf>
    <xf numFmtId="0" fontId="8" fillId="33" borderId="12" xfId="57" applyFont="1" applyFill="1" applyBorder="1" applyProtection="1">
      <alignment/>
      <protection/>
    </xf>
    <xf numFmtId="0" fontId="7" fillId="33" borderId="13" xfId="57" applyFont="1" applyFill="1" applyBorder="1" applyProtection="1">
      <alignment/>
      <protection/>
    </xf>
    <xf numFmtId="0" fontId="8" fillId="33" borderId="10" xfId="57" applyFont="1" applyFill="1" applyBorder="1" applyProtection="1">
      <alignment/>
      <protection/>
    </xf>
    <xf numFmtId="0" fontId="8" fillId="33" borderId="13" xfId="57" applyFont="1" applyFill="1" applyBorder="1" applyProtection="1">
      <alignment/>
      <protection/>
    </xf>
    <xf numFmtId="0" fontId="8" fillId="33" borderId="16" xfId="57" applyFont="1" applyFill="1" applyBorder="1" applyProtection="1">
      <alignment/>
      <protection/>
    </xf>
    <xf numFmtId="0" fontId="7" fillId="33" borderId="12" xfId="57" applyFont="1" applyFill="1" applyBorder="1" applyProtection="1">
      <alignment/>
      <protection/>
    </xf>
    <xf numFmtId="0" fontId="8" fillId="0" borderId="14" xfId="57" applyFont="1" applyFill="1" applyBorder="1" applyAlignment="1" applyProtection="1" quotePrefix="1">
      <alignment horizontal="center" vertical="center" wrapText="1"/>
      <protection/>
    </xf>
    <xf numFmtId="0" fontId="8" fillId="0" borderId="14" xfId="57" applyFont="1" applyFill="1" applyBorder="1" applyAlignment="1" applyProtection="1">
      <alignment horizontal="center" vertical="center" wrapText="1"/>
      <protection/>
    </xf>
    <xf numFmtId="0" fontId="8" fillId="0" borderId="14" xfId="57" applyFont="1" applyFill="1" applyBorder="1" applyProtection="1">
      <alignment/>
      <protection/>
    </xf>
    <xf numFmtId="0" fontId="8" fillId="0" borderId="12" xfId="57" applyFont="1" applyFill="1" applyBorder="1" applyProtection="1">
      <alignment/>
      <protection/>
    </xf>
    <xf numFmtId="0" fontId="8" fillId="0" borderId="15" xfId="57" applyFont="1" applyFill="1" applyBorder="1" applyProtection="1">
      <alignment/>
      <protection/>
    </xf>
    <xf numFmtId="0" fontId="7" fillId="0" borderId="13" xfId="57" applyFont="1" applyFill="1" applyBorder="1" applyProtection="1">
      <alignment/>
      <protection/>
    </xf>
    <xf numFmtId="0" fontId="8" fillId="0" borderId="11" xfId="57" applyFont="1" applyFill="1" applyBorder="1" applyProtection="1">
      <alignment/>
      <protection/>
    </xf>
    <xf numFmtId="0" fontId="8" fillId="0" borderId="10" xfId="57" applyFont="1" applyFill="1" applyBorder="1" applyProtection="1">
      <alignment/>
      <protection/>
    </xf>
    <xf numFmtId="0" fontId="8" fillId="0" borderId="16" xfId="57" applyFont="1" applyFill="1" applyBorder="1" applyProtection="1">
      <alignment/>
      <protection/>
    </xf>
    <xf numFmtId="0" fontId="8" fillId="0" borderId="11" xfId="57" applyFont="1" applyFill="1" applyBorder="1" applyAlignment="1" applyProtection="1">
      <alignment wrapText="1"/>
      <protection/>
    </xf>
    <xf numFmtId="0" fontId="8" fillId="0" borderId="15" xfId="57" applyFont="1" applyFill="1" applyBorder="1" applyAlignment="1" applyProtection="1">
      <alignment wrapText="1"/>
      <protection/>
    </xf>
    <xf numFmtId="0" fontId="7" fillId="0" borderId="12" xfId="57" applyFont="1" applyFill="1" applyBorder="1" applyProtection="1">
      <alignment/>
      <protection/>
    </xf>
    <xf numFmtId="0" fontId="7" fillId="0" borderId="14" xfId="57" applyFont="1" applyFill="1" applyBorder="1" applyAlignment="1" applyProtection="1">
      <alignment horizontal="right"/>
      <protection/>
    </xf>
    <xf numFmtId="3" fontId="10" fillId="33" borderId="0" xfId="0" applyNumberFormat="1" applyFont="1" applyFill="1" applyAlignment="1">
      <alignment vertical="center"/>
    </xf>
    <xf numFmtId="0" fontId="28" fillId="34" borderId="50" xfId="0" applyFont="1" applyFill="1" applyBorder="1" applyAlignment="1">
      <alignment vertical="center"/>
    </xf>
    <xf numFmtId="0" fontId="28" fillId="34" borderId="0" xfId="0" applyFont="1" applyFill="1" applyBorder="1" applyAlignment="1">
      <alignment vertical="center"/>
    </xf>
    <xf numFmtId="0" fontId="0" fillId="0" borderId="0" xfId="0" applyAlignment="1">
      <alignment/>
    </xf>
    <xf numFmtId="0" fontId="15" fillId="0" borderId="0" xfId="0" applyFont="1" applyAlignment="1">
      <alignment/>
    </xf>
    <xf numFmtId="0" fontId="4" fillId="0" borderId="50" xfId="0" applyFont="1" applyBorder="1" applyAlignment="1">
      <alignment/>
    </xf>
    <xf numFmtId="0" fontId="44" fillId="0" borderId="14" xfId="0" applyFont="1" applyBorder="1" applyAlignment="1">
      <alignment horizontal="center"/>
    </xf>
    <xf numFmtId="3" fontId="42" fillId="0" borderId="14" xfId="0" applyNumberFormat="1" applyFont="1" applyBorder="1" applyAlignment="1">
      <alignment horizontal="center"/>
    </xf>
    <xf numFmtId="0" fontId="42" fillId="35" borderId="14" xfId="0" applyFont="1" applyFill="1" applyBorder="1" applyAlignment="1">
      <alignment horizontal="center"/>
    </xf>
    <xf numFmtId="0" fontId="4" fillId="35" borderId="14" xfId="0" applyFont="1" applyFill="1" applyBorder="1" applyAlignment="1">
      <alignment horizontal="center"/>
    </xf>
    <xf numFmtId="0" fontId="42" fillId="0" borderId="14" xfId="0" applyFont="1" applyBorder="1" applyAlignment="1">
      <alignment horizontal="center"/>
    </xf>
    <xf numFmtId="0" fontId="46" fillId="0" borderId="14" xfId="0" applyFont="1" applyBorder="1" applyAlignment="1">
      <alignment horizontal="center"/>
    </xf>
    <xf numFmtId="3" fontId="46" fillId="0" borderId="14" xfId="0" applyNumberFormat="1" applyFont="1" applyBorder="1" applyAlignment="1">
      <alignment horizontal="center"/>
    </xf>
    <xf numFmtId="0" fontId="42" fillId="0" borderId="14" xfId="0" applyFont="1" applyFill="1" applyBorder="1" applyAlignment="1">
      <alignment horizontal="center"/>
    </xf>
    <xf numFmtId="3" fontId="42" fillId="0" borderId="14" xfId="0" applyNumberFormat="1" applyFont="1" applyFill="1" applyBorder="1" applyAlignment="1">
      <alignment horizontal="center"/>
    </xf>
    <xf numFmtId="0" fontId="4" fillId="0" borderId="0" xfId="0" applyFont="1" applyAlignment="1">
      <alignment/>
    </xf>
    <xf numFmtId="0" fontId="23" fillId="0" borderId="0" xfId="0" applyFont="1" applyAlignment="1">
      <alignment/>
    </xf>
    <xf numFmtId="0" fontId="15" fillId="33" borderId="0" xfId="0" applyFont="1" applyFill="1" applyAlignment="1">
      <alignment horizontal="left"/>
    </xf>
    <xf numFmtId="0" fontId="15" fillId="33" borderId="0" xfId="0" applyFont="1" applyFill="1" applyAlignment="1">
      <alignment horizontal="left" vertical="top"/>
    </xf>
    <xf numFmtId="0" fontId="15" fillId="33" borderId="0" xfId="0" applyFont="1" applyFill="1" applyAlignment="1">
      <alignment horizontal="left" vertical="top" wrapText="1"/>
    </xf>
    <xf numFmtId="0" fontId="15" fillId="33" borderId="0" xfId="0" applyFont="1" applyFill="1" applyAlignment="1">
      <alignment horizontal="right" vertical="top" wrapText="1"/>
    </xf>
    <xf numFmtId="0" fontId="15" fillId="33" borderId="0" xfId="0" applyFont="1" applyFill="1" applyAlignment="1">
      <alignment horizontal="right" wrapText="1"/>
    </xf>
    <xf numFmtId="0" fontId="15" fillId="0" borderId="0" xfId="0" applyFont="1" applyAlignment="1">
      <alignment horizontal="left" vertical="top" wrapText="1"/>
    </xf>
    <xf numFmtId="0" fontId="48" fillId="0" borderId="0" xfId="0" applyFont="1" applyAlignment="1">
      <alignment horizontal="left"/>
    </xf>
    <xf numFmtId="0" fontId="4" fillId="0" borderId="0" xfId="0" applyFont="1" applyAlignment="1">
      <alignment horizontal="justify"/>
    </xf>
    <xf numFmtId="0" fontId="42" fillId="0" borderId="13" xfId="0" applyFont="1" applyBorder="1" applyAlignment="1">
      <alignment horizontal="center"/>
    </xf>
    <xf numFmtId="0" fontId="46" fillId="0" borderId="13" xfId="0" applyFont="1" applyBorder="1" applyAlignment="1">
      <alignment horizontal="center"/>
    </xf>
    <xf numFmtId="0" fontId="11" fillId="33" borderId="0" xfId="56" applyFont="1" applyFill="1" applyAlignment="1">
      <alignment horizontal="center"/>
      <protection/>
    </xf>
    <xf numFmtId="0" fontId="12" fillId="33" borderId="0" xfId="56" applyFont="1" applyFill="1" applyAlignment="1">
      <alignment horizontal="center"/>
      <protection/>
    </xf>
    <xf numFmtId="0" fontId="12" fillId="33" borderId="0" xfId="0" applyFont="1" applyFill="1" applyAlignment="1">
      <alignment horizontal="center"/>
    </xf>
    <xf numFmtId="0" fontId="43" fillId="0" borderId="0" xfId="0" applyFont="1" applyAlignment="1">
      <alignment horizontal="justify"/>
    </xf>
    <xf numFmtId="0" fontId="0" fillId="0" borderId="0" xfId="0" applyAlignment="1">
      <alignment/>
    </xf>
    <xf numFmtId="0" fontId="47" fillId="0" borderId="18" xfId="0" applyFont="1" applyBorder="1" applyAlignment="1">
      <alignment/>
    </xf>
    <xf numFmtId="0" fontId="18" fillId="33" borderId="0" xfId="0" applyFont="1" applyFill="1" applyAlignment="1">
      <alignment horizontal="center" vertical="top"/>
    </xf>
    <xf numFmtId="0" fontId="23" fillId="33" borderId="14" xfId="59" applyFont="1" applyFill="1" applyBorder="1" applyAlignment="1">
      <alignment horizontal="center" vertical="center" wrapText="1"/>
      <protection/>
    </xf>
    <xf numFmtId="0" fontId="23" fillId="33" borderId="31" xfId="59" applyFont="1" applyFill="1" applyBorder="1" applyAlignment="1">
      <alignment horizontal="center" vertical="center" wrapText="1"/>
      <protection/>
    </xf>
    <xf numFmtId="0" fontId="34" fillId="33" borderId="31" xfId="59" applyFont="1" applyFill="1" applyBorder="1" applyAlignment="1">
      <alignment horizontal="center" vertical="center" wrapText="1"/>
      <protection/>
    </xf>
    <xf numFmtId="0" fontId="34" fillId="33" borderId="44" xfId="59" applyFont="1" applyFill="1" applyBorder="1" applyAlignment="1">
      <alignment horizontal="center" vertical="center" wrapText="1"/>
      <protection/>
    </xf>
    <xf numFmtId="0" fontId="34" fillId="33" borderId="45" xfId="59" applyFont="1" applyFill="1" applyBorder="1" applyAlignment="1">
      <alignment horizontal="center" vertical="center" wrapText="1"/>
      <protection/>
    </xf>
    <xf numFmtId="0" fontId="6" fillId="33" borderId="14" xfId="59" applyFont="1" applyFill="1" applyBorder="1" applyAlignment="1">
      <alignment horizontal="center" vertical="center" wrapText="1"/>
      <protection/>
    </xf>
    <xf numFmtId="0" fontId="28" fillId="33" borderId="31" xfId="61" applyFont="1" applyFill="1" applyBorder="1" applyAlignment="1">
      <alignment horizontal="center" vertical="center" wrapText="1"/>
      <protection/>
    </xf>
    <xf numFmtId="0" fontId="28" fillId="33" borderId="44" xfId="61" applyFont="1" applyFill="1" applyBorder="1" applyAlignment="1">
      <alignment horizontal="center" vertical="center" wrapText="1"/>
      <protection/>
    </xf>
    <xf numFmtId="0" fontId="27" fillId="33" borderId="31" xfId="61" applyFont="1" applyFill="1" applyBorder="1" applyAlignment="1">
      <alignment horizontal="center" vertical="center" wrapText="1"/>
      <protection/>
    </xf>
    <xf numFmtId="0" fontId="27" fillId="33" borderId="45" xfId="61" applyFont="1" applyFill="1" applyBorder="1" applyAlignment="1">
      <alignment horizontal="center" vertical="center" wrapText="1"/>
      <protection/>
    </xf>
    <xf numFmtId="167" fontId="28" fillId="33" borderId="31" xfId="61" applyNumberFormat="1" applyFont="1" applyFill="1" applyBorder="1" applyAlignment="1">
      <alignment horizontal="center" vertical="center"/>
      <protection/>
    </xf>
    <xf numFmtId="167" fontId="28" fillId="33" borderId="45" xfId="61" applyNumberFormat="1" applyFont="1" applyFill="1" applyBorder="1" applyAlignment="1">
      <alignment horizontal="center" vertical="center"/>
      <protection/>
    </xf>
    <xf numFmtId="167" fontId="28" fillId="33" borderId="44" xfId="61" applyNumberFormat="1" applyFont="1" applyFill="1" applyBorder="1" applyAlignment="1">
      <alignment horizontal="center" vertical="center"/>
      <protection/>
    </xf>
    <xf numFmtId="0" fontId="28" fillId="33" borderId="45" xfId="61" applyFont="1" applyFill="1" applyBorder="1" applyAlignment="1">
      <alignment horizontal="center" vertical="center" wrapText="1"/>
      <protection/>
    </xf>
    <xf numFmtId="0" fontId="28" fillId="33" borderId="31" xfId="62" applyFont="1" applyFill="1" applyBorder="1" applyAlignment="1">
      <alignment horizontal="center" vertical="center"/>
      <protection/>
    </xf>
    <xf numFmtId="0" fontId="28" fillId="33" borderId="45" xfId="62" applyFont="1" applyFill="1" applyBorder="1" applyAlignment="1">
      <alignment horizontal="center" vertical="center"/>
      <protection/>
    </xf>
    <xf numFmtId="0" fontId="27" fillId="33" borderId="31" xfId="62" applyFont="1" applyFill="1" applyBorder="1" applyAlignment="1">
      <alignment horizontal="center" vertical="center"/>
      <protection/>
    </xf>
    <xf numFmtId="0" fontId="27" fillId="33" borderId="45" xfId="62" applyFont="1" applyFill="1" applyBorder="1" applyAlignment="1">
      <alignment horizontal="center" vertical="center"/>
      <protection/>
    </xf>
    <xf numFmtId="0" fontId="13" fillId="0" borderId="31" xfId="60" applyFont="1" applyFill="1" applyBorder="1" applyAlignment="1">
      <alignment horizontal="center" vertical="center" wrapText="1"/>
      <protection/>
    </xf>
    <xf numFmtId="0" fontId="13" fillId="0" borderId="45" xfId="60" applyFont="1" applyFill="1" applyBorder="1" applyAlignment="1">
      <alignment horizontal="center" vertical="center" wrapText="1"/>
      <protection/>
    </xf>
    <xf numFmtId="0" fontId="4" fillId="0" borderId="44" xfId="60" applyFont="1" applyFill="1" applyBorder="1" applyAlignment="1">
      <alignment horizontal="center" vertical="center" wrapText="1"/>
      <protection/>
    </xf>
    <xf numFmtId="0" fontId="4" fillId="0" borderId="45" xfId="60" applyFont="1" applyFill="1" applyBorder="1" applyAlignment="1">
      <alignment horizontal="center" vertical="center" wrapText="1"/>
      <protection/>
    </xf>
    <xf numFmtId="0" fontId="4" fillId="0" borderId="31" xfId="60" applyFont="1" applyFill="1" applyBorder="1" applyAlignment="1">
      <alignment horizontal="center" vertical="center" wrapText="1"/>
      <protection/>
    </xf>
    <xf numFmtId="0" fontId="27" fillId="0" borderId="31" xfId="60" applyFont="1" applyFill="1" applyBorder="1" applyAlignment="1">
      <alignment horizontal="center" vertical="center" wrapText="1"/>
      <protection/>
    </xf>
    <xf numFmtId="0" fontId="27" fillId="0" borderId="45" xfId="60" applyFont="1" applyFill="1" applyBorder="1" applyAlignment="1">
      <alignment horizontal="center" vertical="center" wrapText="1"/>
      <protection/>
    </xf>
    <xf numFmtId="0" fontId="28" fillId="0" borderId="31" xfId="60" applyFont="1" applyFill="1" applyBorder="1" applyAlignment="1">
      <alignment horizontal="center" vertical="center" wrapText="1"/>
      <protection/>
    </xf>
    <xf numFmtId="0" fontId="28" fillId="0" borderId="45" xfId="60" applyFont="1" applyFill="1" applyBorder="1" applyAlignment="1">
      <alignment horizontal="center" vertical="center" wrapText="1"/>
      <protection/>
    </xf>
    <xf numFmtId="0" fontId="28" fillId="0" borderId="44" xfId="6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0" xfId="0" applyFont="1" applyFill="1" applyAlignment="1">
      <alignment vertical="center" wrapText="1"/>
    </xf>
    <xf numFmtId="0" fontId="34" fillId="0" borderId="0" xfId="0" applyFont="1" applyFill="1" applyAlignment="1">
      <alignment vertical="center" wrapText="1"/>
    </xf>
    <xf numFmtId="0" fontId="5" fillId="0" borderId="18" xfId="0" applyFont="1" applyFill="1" applyBorder="1" applyAlignment="1">
      <alignment horizontal="left" vertical="center" wrapText="1"/>
    </xf>
    <xf numFmtId="0" fontId="10" fillId="0" borderId="18" xfId="0" applyFont="1" applyFill="1" applyBorder="1" applyAlignment="1">
      <alignment/>
    </xf>
    <xf numFmtId="0" fontId="27" fillId="33" borderId="31" xfId="0" applyFont="1" applyFill="1" applyBorder="1" applyAlignment="1">
      <alignment horizontal="center" vertical="center"/>
    </xf>
    <xf numFmtId="0" fontId="27" fillId="33" borderId="44" xfId="0" applyFont="1" applyFill="1" applyBorder="1" applyAlignment="1">
      <alignment horizontal="center" vertical="center"/>
    </xf>
    <xf numFmtId="0" fontId="27" fillId="33" borderId="45" xfId="0" applyFont="1" applyFill="1" applyBorder="1" applyAlignment="1">
      <alignment horizontal="center" vertical="center"/>
    </xf>
    <xf numFmtId="0" fontId="23" fillId="33"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49" xfId="0" applyFont="1" applyFill="1" applyBorder="1" applyAlignment="1">
      <alignment horizontal="center" vertical="center"/>
    </xf>
    <xf numFmtId="0" fontId="17" fillId="0" borderId="1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49" xfId="0" applyFont="1" applyFill="1" applyBorder="1" applyAlignment="1">
      <alignment horizontal="center" vertical="center"/>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T1" xfId="49"/>
    <cellStyle name="Milliers_T2" xfId="50"/>
    <cellStyle name="Milliers_T3" xfId="51"/>
    <cellStyle name="Milliers_T7" xfId="52"/>
    <cellStyle name="Currency" xfId="53"/>
    <cellStyle name="Currency [0]" xfId="54"/>
    <cellStyle name="Neutre" xfId="55"/>
    <cellStyle name="Normal_Feuil1" xfId="56"/>
    <cellStyle name="Normal_maquette_trim_bordeaux" xfId="57"/>
    <cellStyle name="Normal_maquette_trim_outremer" xfId="58"/>
    <cellStyle name="Normal_T1" xfId="59"/>
    <cellStyle name="Normal_T12_13" xfId="60"/>
    <cellStyle name="Normal_T2" xfId="61"/>
    <cellStyle name="Normal_T3" xfId="62"/>
    <cellStyle name="Normal_T7" xfId="63"/>
    <cellStyle name="Percent"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400050</xdr:colOff>
      <xdr:row>9</xdr:row>
      <xdr:rowOff>28575</xdr:rowOff>
    </xdr:to>
    <xdr:pic>
      <xdr:nvPicPr>
        <xdr:cNvPr id="1" name="Picture 1" descr="Blocmarquecouleur"/>
        <xdr:cNvPicPr preferRelativeResize="1">
          <a:picLocks noChangeAspect="1"/>
        </xdr:cNvPicPr>
      </xdr:nvPicPr>
      <xdr:blipFill>
        <a:blip r:embed="rId1"/>
        <a:stretch>
          <a:fillRect/>
        </a:stretch>
      </xdr:blipFill>
      <xdr:spPr>
        <a:xfrm>
          <a:off x="0" y="19050"/>
          <a:ext cx="207645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3"/>
  <sheetViews>
    <sheetView zoomScaleSheetLayoutView="75" workbookViewId="0" topLeftCell="A34">
      <selection activeCell="F65" sqref="F65"/>
    </sheetView>
  </sheetViews>
  <sheetFormatPr defaultColWidth="11.00390625" defaultRowHeight="12.75"/>
  <cols>
    <col min="1" max="16384" width="11.00390625" style="65" customWidth="1"/>
  </cols>
  <sheetData>
    <row r="1" spans="1:21" ht="12.75">
      <c r="A1" s="64"/>
      <c r="B1" s="64"/>
      <c r="C1" s="64"/>
      <c r="D1" s="64"/>
      <c r="E1" s="64"/>
      <c r="F1" s="64"/>
      <c r="G1" s="64"/>
      <c r="H1" s="64"/>
      <c r="I1" s="64"/>
      <c r="J1" s="64"/>
      <c r="K1" s="64"/>
      <c r="L1" s="64"/>
      <c r="M1" s="64"/>
      <c r="N1" s="64"/>
      <c r="O1" s="64"/>
      <c r="P1" s="64"/>
      <c r="Q1" s="64"/>
      <c r="R1" s="64"/>
      <c r="S1" s="64"/>
      <c r="T1" s="64"/>
      <c r="U1" s="64"/>
    </row>
    <row r="2" spans="1:21" ht="12.75">
      <c r="A2" s="64"/>
      <c r="B2" s="64"/>
      <c r="C2" s="64"/>
      <c r="D2" s="64"/>
      <c r="E2" s="64"/>
      <c r="F2" s="64"/>
      <c r="G2" s="64"/>
      <c r="H2" s="64"/>
      <c r="I2" s="64"/>
      <c r="J2" s="64"/>
      <c r="K2" s="64"/>
      <c r="L2" s="64"/>
      <c r="M2" s="64"/>
      <c r="N2" s="64"/>
      <c r="O2" s="64"/>
      <c r="P2" s="64"/>
      <c r="Q2" s="64"/>
      <c r="R2" s="64"/>
      <c r="S2" s="64"/>
      <c r="T2" s="64"/>
      <c r="U2" s="64"/>
    </row>
    <row r="3" spans="1:21" ht="12.75">
      <c r="A3" s="64"/>
      <c r="B3" s="64"/>
      <c r="C3" s="64"/>
      <c r="D3" s="64"/>
      <c r="E3" s="64"/>
      <c r="F3" s="64"/>
      <c r="G3" s="64"/>
      <c r="H3" s="64"/>
      <c r="I3" s="64"/>
      <c r="J3" s="64"/>
      <c r="K3" s="64"/>
      <c r="L3" s="64"/>
      <c r="M3" s="64"/>
      <c r="N3" s="64"/>
      <c r="O3" s="64"/>
      <c r="P3" s="64"/>
      <c r="Q3" s="64"/>
      <c r="R3" s="64"/>
      <c r="S3" s="64"/>
      <c r="T3" s="64"/>
      <c r="U3" s="64"/>
    </row>
    <row r="4" spans="1:21" ht="12.75">
      <c r="A4" s="64"/>
      <c r="B4" s="64"/>
      <c r="C4" s="64"/>
      <c r="D4" s="64"/>
      <c r="E4" s="64"/>
      <c r="F4" s="64"/>
      <c r="G4" s="64"/>
      <c r="H4" s="64"/>
      <c r="I4" s="64"/>
      <c r="J4" s="64"/>
      <c r="K4" s="64"/>
      <c r="L4" s="64"/>
      <c r="M4" s="64"/>
      <c r="N4" s="64"/>
      <c r="O4" s="64"/>
      <c r="P4" s="64"/>
      <c r="Q4" s="64"/>
      <c r="R4" s="64"/>
      <c r="S4" s="64"/>
      <c r="T4" s="64"/>
      <c r="U4" s="64"/>
    </row>
    <row r="5" spans="1:21" ht="12.75">
      <c r="A5" s="64"/>
      <c r="B5" s="64"/>
      <c r="C5" s="64"/>
      <c r="D5" s="64"/>
      <c r="E5" s="64"/>
      <c r="F5" s="64"/>
      <c r="G5" s="64"/>
      <c r="H5" s="64"/>
      <c r="I5" s="64"/>
      <c r="J5" s="64"/>
      <c r="K5" s="64"/>
      <c r="L5" s="64"/>
      <c r="M5" s="64"/>
      <c r="N5" s="64"/>
      <c r="O5" s="64"/>
      <c r="P5" s="64"/>
      <c r="Q5" s="64"/>
      <c r="R5" s="64"/>
      <c r="S5" s="64"/>
      <c r="T5" s="64"/>
      <c r="U5" s="64"/>
    </row>
    <row r="6" spans="1:21" ht="12.75">
      <c r="A6" s="64"/>
      <c r="B6" s="64"/>
      <c r="C6" s="64"/>
      <c r="D6" s="64"/>
      <c r="E6" s="64"/>
      <c r="F6" s="64"/>
      <c r="G6" s="64"/>
      <c r="H6" s="64"/>
      <c r="I6" s="64"/>
      <c r="J6" s="64"/>
      <c r="K6" s="64"/>
      <c r="L6" s="64"/>
      <c r="M6" s="64"/>
      <c r="N6" s="64"/>
      <c r="O6" s="64"/>
      <c r="P6" s="64"/>
      <c r="Q6" s="64"/>
      <c r="R6" s="64"/>
      <c r="S6" s="64"/>
      <c r="T6" s="64"/>
      <c r="U6" s="64"/>
    </row>
    <row r="7" spans="1:21" ht="12.75">
      <c r="A7" s="64"/>
      <c r="B7" s="64"/>
      <c r="C7" s="64"/>
      <c r="D7" s="64"/>
      <c r="E7" s="64"/>
      <c r="F7" s="64"/>
      <c r="G7" s="64"/>
      <c r="H7" s="64"/>
      <c r="I7" s="64"/>
      <c r="J7" s="64"/>
      <c r="K7" s="64"/>
      <c r="L7" s="64"/>
      <c r="M7" s="64"/>
      <c r="N7" s="64"/>
      <c r="O7" s="64"/>
      <c r="P7" s="64"/>
      <c r="Q7" s="64"/>
      <c r="R7" s="64"/>
      <c r="S7" s="64"/>
      <c r="T7" s="64"/>
      <c r="U7" s="64"/>
    </row>
    <row r="8" spans="1:21" ht="12.75">
      <c r="A8" s="64"/>
      <c r="B8" s="64"/>
      <c r="C8" s="64"/>
      <c r="D8" s="64"/>
      <c r="E8" s="64"/>
      <c r="F8" s="64"/>
      <c r="G8" s="64"/>
      <c r="H8" s="64"/>
      <c r="I8" s="64"/>
      <c r="J8" s="64"/>
      <c r="K8" s="64"/>
      <c r="L8" s="64"/>
      <c r="M8" s="64"/>
      <c r="N8" s="64"/>
      <c r="O8" s="64"/>
      <c r="P8" s="64"/>
      <c r="Q8" s="64"/>
      <c r="R8" s="64"/>
      <c r="S8" s="64"/>
      <c r="T8" s="64"/>
      <c r="U8" s="64"/>
    </row>
    <row r="9" spans="1:21" ht="12.75">
      <c r="A9" s="64"/>
      <c r="B9" s="64"/>
      <c r="C9" s="64"/>
      <c r="D9" s="64"/>
      <c r="E9" s="64"/>
      <c r="F9" s="64"/>
      <c r="G9" s="64"/>
      <c r="H9" s="64"/>
      <c r="I9" s="64"/>
      <c r="J9" s="64"/>
      <c r="K9" s="64"/>
      <c r="L9" s="64"/>
      <c r="M9" s="64"/>
      <c r="N9" s="64"/>
      <c r="O9" s="64"/>
      <c r="P9" s="64"/>
      <c r="Q9" s="64"/>
      <c r="R9" s="64"/>
      <c r="S9" s="64"/>
      <c r="T9" s="64"/>
      <c r="U9" s="64"/>
    </row>
    <row r="10" spans="1:21" ht="12.75">
      <c r="A10" s="64"/>
      <c r="B10" s="64"/>
      <c r="C10" s="64"/>
      <c r="D10" s="64"/>
      <c r="E10" s="64"/>
      <c r="F10" s="64"/>
      <c r="G10" s="64"/>
      <c r="H10" s="64"/>
      <c r="I10" s="64"/>
      <c r="J10" s="64"/>
      <c r="K10" s="64"/>
      <c r="L10" s="64"/>
      <c r="M10" s="64"/>
      <c r="N10" s="64"/>
      <c r="O10" s="64"/>
      <c r="P10" s="64"/>
      <c r="Q10" s="64"/>
      <c r="R10" s="64"/>
      <c r="S10" s="64"/>
      <c r="T10" s="64"/>
      <c r="U10" s="64"/>
    </row>
    <row r="11" spans="1:21" ht="12.75">
      <c r="A11" s="64"/>
      <c r="B11" s="64"/>
      <c r="C11" s="64"/>
      <c r="D11" s="64"/>
      <c r="E11" s="64"/>
      <c r="F11" s="64"/>
      <c r="G11" s="64"/>
      <c r="H11" s="64"/>
      <c r="I11" s="64"/>
      <c r="J11" s="64"/>
      <c r="K11" s="64"/>
      <c r="L11" s="64"/>
      <c r="M11" s="64"/>
      <c r="N11" s="64"/>
      <c r="O11" s="64"/>
      <c r="P11" s="64"/>
      <c r="Q11" s="64"/>
      <c r="R11" s="64"/>
      <c r="S11" s="64"/>
      <c r="T11" s="64"/>
      <c r="U11" s="64"/>
    </row>
    <row r="12" spans="1:21" ht="12.75">
      <c r="A12" s="64"/>
      <c r="B12" s="64"/>
      <c r="C12" s="64"/>
      <c r="D12" s="64"/>
      <c r="E12" s="64"/>
      <c r="F12" s="64"/>
      <c r="G12" s="64"/>
      <c r="H12" s="64"/>
      <c r="I12" s="64"/>
      <c r="J12" s="64"/>
      <c r="K12" s="64"/>
      <c r="L12" s="64"/>
      <c r="M12" s="64"/>
      <c r="N12" s="64"/>
      <c r="O12" s="64"/>
      <c r="P12" s="64"/>
      <c r="Q12" s="64"/>
      <c r="R12" s="64"/>
      <c r="S12" s="64"/>
      <c r="T12" s="64"/>
      <c r="U12" s="64"/>
    </row>
    <row r="13" spans="1:21" ht="12.75">
      <c r="A13" s="64"/>
      <c r="B13" s="64"/>
      <c r="C13" s="64"/>
      <c r="D13" s="64"/>
      <c r="E13" s="64"/>
      <c r="F13" s="64"/>
      <c r="G13" s="64"/>
      <c r="H13" s="64"/>
      <c r="I13" s="64"/>
      <c r="J13" s="64"/>
      <c r="K13" s="64"/>
      <c r="L13" s="64"/>
      <c r="M13" s="64"/>
      <c r="N13" s="64"/>
      <c r="O13" s="64"/>
      <c r="P13" s="64"/>
      <c r="Q13" s="64"/>
      <c r="R13" s="64"/>
      <c r="S13" s="64"/>
      <c r="T13" s="64"/>
      <c r="U13" s="64"/>
    </row>
    <row r="14" spans="1:21" ht="12.75">
      <c r="A14" s="64"/>
      <c r="B14" s="64"/>
      <c r="C14" s="64"/>
      <c r="D14" s="64"/>
      <c r="E14" s="64"/>
      <c r="F14" s="64"/>
      <c r="G14" s="64"/>
      <c r="H14" s="64"/>
      <c r="I14" s="64"/>
      <c r="J14" s="64"/>
      <c r="K14" s="64"/>
      <c r="L14" s="64"/>
      <c r="M14" s="64"/>
      <c r="N14" s="64"/>
      <c r="O14" s="64"/>
      <c r="P14" s="64"/>
      <c r="Q14" s="64"/>
      <c r="R14" s="64"/>
      <c r="S14" s="64"/>
      <c r="T14" s="64"/>
      <c r="U14" s="64"/>
    </row>
    <row r="15" spans="1:21" ht="12.75">
      <c r="A15" s="64"/>
      <c r="B15" s="64"/>
      <c r="C15" s="64"/>
      <c r="D15" s="64"/>
      <c r="E15" s="64"/>
      <c r="F15" s="64"/>
      <c r="G15" s="64"/>
      <c r="H15" s="64"/>
      <c r="I15" s="64"/>
      <c r="J15" s="64"/>
      <c r="K15" s="64"/>
      <c r="L15" s="64"/>
      <c r="M15" s="64"/>
      <c r="N15" s="64"/>
      <c r="O15" s="64"/>
      <c r="P15" s="64"/>
      <c r="Q15" s="64"/>
      <c r="R15" s="64"/>
      <c r="S15" s="64"/>
      <c r="T15" s="64"/>
      <c r="U15" s="64"/>
    </row>
    <row r="16" spans="1:21" ht="12.75">
      <c r="A16" s="64"/>
      <c r="B16" s="64"/>
      <c r="C16" s="64"/>
      <c r="D16" s="64"/>
      <c r="E16" s="64"/>
      <c r="F16" s="64"/>
      <c r="G16" s="64"/>
      <c r="H16" s="64"/>
      <c r="I16" s="64"/>
      <c r="J16" s="64"/>
      <c r="K16" s="64"/>
      <c r="L16" s="64"/>
      <c r="M16" s="64"/>
      <c r="N16" s="64"/>
      <c r="O16" s="64"/>
      <c r="P16" s="64"/>
      <c r="Q16" s="64"/>
      <c r="R16" s="64"/>
      <c r="S16" s="64"/>
      <c r="T16" s="64"/>
      <c r="U16" s="64"/>
    </row>
    <row r="17" spans="1:21" ht="12.75">
      <c r="A17" s="64"/>
      <c r="B17" s="64"/>
      <c r="C17" s="64"/>
      <c r="D17" s="64"/>
      <c r="E17" s="64"/>
      <c r="F17" s="64"/>
      <c r="G17" s="64"/>
      <c r="H17" s="64"/>
      <c r="I17" s="64"/>
      <c r="J17" s="64"/>
      <c r="K17" s="64"/>
      <c r="L17" s="64"/>
      <c r="M17" s="64"/>
      <c r="N17" s="64"/>
      <c r="O17" s="64"/>
      <c r="P17" s="64"/>
      <c r="Q17" s="64"/>
      <c r="R17" s="64"/>
      <c r="S17" s="64"/>
      <c r="T17" s="64"/>
      <c r="U17" s="64"/>
    </row>
    <row r="18" spans="1:21" ht="12.75">
      <c r="A18" s="64"/>
      <c r="B18" s="64"/>
      <c r="C18" s="64"/>
      <c r="D18" s="64"/>
      <c r="E18" s="64"/>
      <c r="F18" s="64"/>
      <c r="G18" s="64"/>
      <c r="H18" s="64"/>
      <c r="I18" s="64"/>
      <c r="J18" s="64"/>
      <c r="K18" s="64"/>
      <c r="L18" s="64"/>
      <c r="M18" s="64"/>
      <c r="N18" s="64"/>
      <c r="O18" s="64"/>
      <c r="P18" s="64"/>
      <c r="Q18" s="64"/>
      <c r="R18" s="64"/>
      <c r="S18" s="64"/>
      <c r="T18" s="64"/>
      <c r="U18" s="64"/>
    </row>
    <row r="19" spans="1:21" ht="12.75">
      <c r="A19" s="64"/>
      <c r="B19" s="64"/>
      <c r="C19" s="64"/>
      <c r="D19" s="64"/>
      <c r="E19" s="64"/>
      <c r="F19" s="64"/>
      <c r="G19" s="64"/>
      <c r="H19" s="64"/>
      <c r="I19" s="64"/>
      <c r="J19" s="64"/>
      <c r="K19" s="64"/>
      <c r="L19" s="64"/>
      <c r="M19" s="64"/>
      <c r="N19" s="64"/>
      <c r="O19" s="64"/>
      <c r="P19" s="64"/>
      <c r="Q19" s="64"/>
      <c r="R19" s="64"/>
      <c r="S19" s="64"/>
      <c r="T19" s="64"/>
      <c r="U19" s="64"/>
    </row>
    <row r="20" spans="1:21" ht="12.75">
      <c r="A20" s="64"/>
      <c r="B20" s="64"/>
      <c r="C20" s="64"/>
      <c r="D20" s="64"/>
      <c r="E20" s="64"/>
      <c r="F20" s="64"/>
      <c r="G20" s="64"/>
      <c r="H20" s="64"/>
      <c r="I20" s="64"/>
      <c r="J20" s="64"/>
      <c r="K20" s="64"/>
      <c r="L20" s="64"/>
      <c r="M20" s="64"/>
      <c r="N20" s="64"/>
      <c r="O20" s="64"/>
      <c r="P20" s="64"/>
      <c r="Q20" s="64"/>
      <c r="R20" s="64"/>
      <c r="S20" s="64"/>
      <c r="T20" s="64"/>
      <c r="U20" s="64"/>
    </row>
    <row r="21" spans="1:21" ht="12.75">
      <c r="A21" s="64"/>
      <c r="B21" s="64"/>
      <c r="C21" s="64"/>
      <c r="D21" s="64"/>
      <c r="E21" s="64"/>
      <c r="F21" s="64"/>
      <c r="G21" s="64"/>
      <c r="H21" s="64"/>
      <c r="I21" s="64"/>
      <c r="J21" s="64"/>
      <c r="K21" s="64"/>
      <c r="L21" s="64"/>
      <c r="M21" s="64"/>
      <c r="N21" s="64"/>
      <c r="O21" s="64"/>
      <c r="P21" s="64"/>
      <c r="Q21" s="64"/>
      <c r="R21" s="64"/>
      <c r="S21" s="64"/>
      <c r="T21" s="64"/>
      <c r="U21" s="64"/>
    </row>
    <row r="22" spans="1:21" ht="12.75">
      <c r="A22" s="64"/>
      <c r="B22" s="64"/>
      <c r="C22" s="64"/>
      <c r="D22" s="64"/>
      <c r="E22" s="64"/>
      <c r="F22" s="64"/>
      <c r="G22" s="64"/>
      <c r="H22" s="64"/>
      <c r="I22" s="64"/>
      <c r="J22" s="64"/>
      <c r="K22" s="64"/>
      <c r="L22" s="64"/>
      <c r="M22" s="64"/>
      <c r="N22" s="64"/>
      <c r="O22" s="64"/>
      <c r="P22" s="64"/>
      <c r="Q22" s="64"/>
      <c r="R22" s="64"/>
      <c r="S22" s="64"/>
      <c r="T22" s="64"/>
      <c r="U22" s="64"/>
    </row>
    <row r="23" spans="1:21" ht="12.75">
      <c r="A23" s="64"/>
      <c r="B23" s="64"/>
      <c r="C23" s="64"/>
      <c r="D23" s="64"/>
      <c r="E23" s="64"/>
      <c r="F23" s="64"/>
      <c r="G23" s="64"/>
      <c r="H23" s="64"/>
      <c r="I23" s="64"/>
      <c r="J23" s="64"/>
      <c r="K23" s="64"/>
      <c r="L23" s="64"/>
      <c r="M23" s="64"/>
      <c r="N23" s="64"/>
      <c r="O23" s="64"/>
      <c r="P23" s="64"/>
      <c r="Q23" s="64"/>
      <c r="R23" s="64"/>
      <c r="S23" s="64"/>
      <c r="T23" s="64"/>
      <c r="U23" s="64"/>
    </row>
    <row r="24" spans="1:21" ht="12.75">
      <c r="A24" s="64"/>
      <c r="B24" s="64"/>
      <c r="C24" s="64"/>
      <c r="D24" s="64"/>
      <c r="E24" s="64"/>
      <c r="F24" s="64"/>
      <c r="G24" s="64"/>
      <c r="H24" s="64"/>
      <c r="I24" s="64"/>
      <c r="J24" s="64"/>
      <c r="K24" s="64"/>
      <c r="L24" s="64"/>
      <c r="M24" s="64"/>
      <c r="N24" s="64"/>
      <c r="O24" s="64"/>
      <c r="P24" s="64"/>
      <c r="Q24" s="64"/>
      <c r="R24" s="64"/>
      <c r="S24" s="64"/>
      <c r="T24" s="64"/>
      <c r="U24" s="64"/>
    </row>
    <row r="25" spans="1:21" ht="12.75">
      <c r="A25" s="64"/>
      <c r="B25" s="64"/>
      <c r="C25" s="64"/>
      <c r="D25" s="64"/>
      <c r="E25" s="64"/>
      <c r="F25" s="64"/>
      <c r="G25" s="64"/>
      <c r="H25" s="64"/>
      <c r="I25" s="64"/>
      <c r="J25" s="64"/>
      <c r="K25" s="64"/>
      <c r="L25" s="64"/>
      <c r="M25" s="64"/>
      <c r="N25" s="64"/>
      <c r="O25" s="64"/>
      <c r="P25" s="64"/>
      <c r="Q25" s="64"/>
      <c r="R25" s="64"/>
      <c r="S25" s="64"/>
      <c r="T25" s="64"/>
      <c r="U25" s="64"/>
    </row>
    <row r="26" spans="1:21" ht="12.75">
      <c r="A26" s="64"/>
      <c r="B26" s="64"/>
      <c r="C26" s="64"/>
      <c r="D26" s="64"/>
      <c r="E26" s="64"/>
      <c r="F26" s="64"/>
      <c r="G26" s="64"/>
      <c r="H26" s="64"/>
      <c r="I26" s="64"/>
      <c r="J26" s="64"/>
      <c r="K26" s="64"/>
      <c r="L26" s="64"/>
      <c r="M26" s="64"/>
      <c r="N26" s="64"/>
      <c r="O26" s="64"/>
      <c r="P26" s="64"/>
      <c r="Q26" s="64"/>
      <c r="R26" s="64"/>
      <c r="S26" s="64"/>
      <c r="T26" s="64"/>
      <c r="U26" s="64"/>
    </row>
    <row r="27" spans="1:21" ht="12.75">
      <c r="A27" s="64"/>
      <c r="B27" s="64"/>
      <c r="C27" s="64"/>
      <c r="D27" s="64"/>
      <c r="E27" s="64"/>
      <c r="F27" s="64"/>
      <c r="G27" s="64"/>
      <c r="H27" s="64"/>
      <c r="I27" s="64"/>
      <c r="J27" s="64"/>
      <c r="K27" s="64"/>
      <c r="L27" s="64"/>
      <c r="M27" s="64"/>
      <c r="N27" s="64"/>
      <c r="O27" s="64"/>
      <c r="P27" s="64"/>
      <c r="Q27" s="64"/>
      <c r="R27" s="64"/>
      <c r="S27" s="64"/>
      <c r="T27" s="64"/>
      <c r="U27" s="64"/>
    </row>
    <row r="28" spans="1:21" ht="12.75">
      <c r="A28" s="64"/>
      <c r="B28" s="64"/>
      <c r="C28" s="64"/>
      <c r="D28" s="64"/>
      <c r="E28" s="64"/>
      <c r="F28" s="64"/>
      <c r="G28" s="64"/>
      <c r="H28" s="64"/>
      <c r="I28" s="64"/>
      <c r="J28" s="64"/>
      <c r="K28" s="64"/>
      <c r="L28" s="64"/>
      <c r="M28" s="64"/>
      <c r="N28" s="64"/>
      <c r="O28" s="64"/>
      <c r="P28" s="64"/>
      <c r="Q28" s="64"/>
      <c r="R28" s="64"/>
      <c r="S28" s="64"/>
      <c r="T28" s="64"/>
      <c r="U28" s="64"/>
    </row>
    <row r="29" spans="1:21" ht="25.5" customHeight="1">
      <c r="A29" s="490" t="s">
        <v>63</v>
      </c>
      <c r="B29" s="490"/>
      <c r="C29" s="490"/>
      <c r="D29" s="490"/>
      <c r="E29" s="490"/>
      <c r="F29" s="490"/>
      <c r="G29" s="490"/>
      <c r="H29" s="490"/>
      <c r="I29" s="64"/>
      <c r="J29" s="64"/>
      <c r="K29" s="64"/>
      <c r="L29" s="64"/>
      <c r="M29" s="64"/>
      <c r="N29" s="64"/>
      <c r="O29" s="64"/>
      <c r="P29" s="64"/>
      <c r="Q29" s="64"/>
      <c r="R29" s="64"/>
      <c r="S29" s="64"/>
      <c r="T29" s="64"/>
      <c r="U29" s="64"/>
    </row>
    <row r="30" spans="1:21" ht="25.5" customHeight="1">
      <c r="A30" s="490" t="s">
        <v>64</v>
      </c>
      <c r="B30" s="490"/>
      <c r="C30" s="490"/>
      <c r="D30" s="490"/>
      <c r="E30" s="490"/>
      <c r="F30" s="490"/>
      <c r="G30" s="490"/>
      <c r="H30" s="490"/>
      <c r="I30" s="64"/>
      <c r="J30" s="64"/>
      <c r="K30" s="64"/>
      <c r="L30" s="64"/>
      <c r="M30" s="64"/>
      <c r="N30" s="64"/>
      <c r="O30" s="64"/>
      <c r="P30" s="64"/>
      <c r="Q30" s="64"/>
      <c r="R30" s="64"/>
      <c r="S30" s="64"/>
      <c r="T30" s="64"/>
      <c r="U30" s="64"/>
    </row>
    <row r="31" spans="1:21" ht="25.5" customHeight="1">
      <c r="A31" s="490" t="s">
        <v>65</v>
      </c>
      <c r="B31" s="490"/>
      <c r="C31" s="490"/>
      <c r="D31" s="490"/>
      <c r="E31" s="490"/>
      <c r="F31" s="490"/>
      <c r="G31" s="490"/>
      <c r="H31" s="490"/>
      <c r="I31" s="64"/>
      <c r="J31" s="64"/>
      <c r="K31" s="64"/>
      <c r="L31" s="64"/>
      <c r="M31" s="64"/>
      <c r="N31" s="64"/>
      <c r="O31" s="64"/>
      <c r="P31" s="64"/>
      <c r="Q31" s="64"/>
      <c r="R31" s="64"/>
      <c r="S31" s="64"/>
      <c r="T31" s="64"/>
      <c r="U31" s="64"/>
    </row>
    <row r="32" spans="1:21" ht="12.75" customHeight="1">
      <c r="A32" s="64"/>
      <c r="B32" s="64"/>
      <c r="C32" s="64"/>
      <c r="D32" s="64"/>
      <c r="E32" s="64"/>
      <c r="F32" s="64"/>
      <c r="G32" s="64"/>
      <c r="H32" s="64"/>
      <c r="I32" s="64"/>
      <c r="J32" s="64"/>
      <c r="K32" s="64"/>
      <c r="L32" s="64"/>
      <c r="M32" s="64"/>
      <c r="N32" s="64"/>
      <c r="O32" s="64"/>
      <c r="P32" s="64"/>
      <c r="Q32" s="64"/>
      <c r="R32" s="64"/>
      <c r="S32" s="64"/>
      <c r="T32" s="64"/>
      <c r="U32" s="64"/>
    </row>
    <row r="33" spans="1:21" ht="27.75" customHeight="1">
      <c r="A33" s="492" t="s">
        <v>280</v>
      </c>
      <c r="B33" s="492"/>
      <c r="C33" s="492"/>
      <c r="D33" s="492"/>
      <c r="E33" s="492"/>
      <c r="F33" s="492"/>
      <c r="G33" s="492"/>
      <c r="H33" s="492"/>
      <c r="I33" s="64"/>
      <c r="J33" s="64"/>
      <c r="K33" s="64"/>
      <c r="L33" s="64"/>
      <c r="M33" s="64"/>
      <c r="N33" s="64"/>
      <c r="O33" s="64"/>
      <c r="P33" s="64"/>
      <c r="Q33" s="64"/>
      <c r="R33" s="64"/>
      <c r="S33" s="64"/>
      <c r="T33" s="64"/>
      <c r="U33" s="64"/>
    </row>
    <row r="34" spans="1:21" ht="27.75" customHeight="1">
      <c r="A34" s="491" t="s">
        <v>281</v>
      </c>
      <c r="B34" s="491"/>
      <c r="C34" s="491"/>
      <c r="D34" s="491"/>
      <c r="E34" s="491"/>
      <c r="F34" s="491"/>
      <c r="G34" s="491"/>
      <c r="H34" s="491"/>
      <c r="I34" s="64"/>
      <c r="J34" s="64"/>
      <c r="K34" s="64"/>
      <c r="L34" s="64"/>
      <c r="M34" s="64"/>
      <c r="N34" s="64"/>
      <c r="O34" s="64"/>
      <c r="P34" s="64"/>
      <c r="Q34" s="64"/>
      <c r="R34" s="64"/>
      <c r="S34" s="64"/>
      <c r="T34" s="64"/>
      <c r="U34" s="64"/>
    </row>
    <row r="35" spans="1:21" ht="12.75">
      <c r="A35" s="64"/>
      <c r="B35" s="64"/>
      <c r="C35" s="64"/>
      <c r="D35" s="64"/>
      <c r="E35" s="64"/>
      <c r="F35" s="64"/>
      <c r="G35" s="64"/>
      <c r="H35" s="64"/>
      <c r="I35" s="64"/>
      <c r="J35" s="64"/>
      <c r="K35" s="64"/>
      <c r="L35" s="64"/>
      <c r="M35" s="64"/>
      <c r="N35" s="64"/>
      <c r="O35" s="64"/>
      <c r="P35" s="64"/>
      <c r="Q35" s="64"/>
      <c r="R35" s="64"/>
      <c r="S35" s="64"/>
      <c r="T35" s="64"/>
      <c r="U35" s="64"/>
    </row>
    <row r="36" spans="1:21" ht="12.75">
      <c r="A36" s="64"/>
      <c r="B36" s="64"/>
      <c r="C36" s="64"/>
      <c r="D36" s="64"/>
      <c r="E36" s="64"/>
      <c r="F36" s="64"/>
      <c r="G36" s="64"/>
      <c r="H36" s="64"/>
      <c r="I36" s="64"/>
      <c r="J36" s="64"/>
      <c r="K36" s="64"/>
      <c r="L36" s="64"/>
      <c r="M36" s="64"/>
      <c r="N36" s="64"/>
      <c r="O36" s="64"/>
      <c r="P36" s="64"/>
      <c r="Q36" s="64"/>
      <c r="R36" s="64"/>
      <c r="S36" s="64"/>
      <c r="T36" s="64"/>
      <c r="U36" s="64"/>
    </row>
    <row r="37" spans="1:21" ht="12.75">
      <c r="A37" s="64"/>
      <c r="B37" s="64"/>
      <c r="C37" s="64"/>
      <c r="D37" s="64"/>
      <c r="E37" s="64"/>
      <c r="F37" s="64"/>
      <c r="G37" s="64"/>
      <c r="H37" s="64"/>
      <c r="I37" s="64"/>
      <c r="J37" s="64"/>
      <c r="K37" s="64"/>
      <c r="L37" s="64"/>
      <c r="M37" s="64"/>
      <c r="N37" s="64"/>
      <c r="O37" s="64"/>
      <c r="P37" s="64"/>
      <c r="Q37" s="64"/>
      <c r="R37" s="64"/>
      <c r="S37" s="64"/>
      <c r="T37" s="64"/>
      <c r="U37" s="64"/>
    </row>
    <row r="38" spans="1:21" ht="12.75">
      <c r="A38" s="64"/>
      <c r="B38" s="64"/>
      <c r="C38" s="64"/>
      <c r="D38" s="64"/>
      <c r="E38" s="64"/>
      <c r="F38" s="64"/>
      <c r="G38" s="64"/>
      <c r="H38" s="64"/>
      <c r="I38" s="64"/>
      <c r="J38" s="64"/>
      <c r="K38" s="64"/>
      <c r="L38" s="64"/>
      <c r="M38" s="64"/>
      <c r="N38" s="64"/>
      <c r="O38" s="64"/>
      <c r="P38" s="64"/>
      <c r="Q38" s="64"/>
      <c r="R38" s="64"/>
      <c r="S38" s="64"/>
      <c r="T38" s="64"/>
      <c r="U38" s="64"/>
    </row>
    <row r="39" spans="1:21" ht="12.75">
      <c r="A39" s="64"/>
      <c r="B39" s="64"/>
      <c r="C39" s="64"/>
      <c r="D39" s="64"/>
      <c r="E39" s="64"/>
      <c r="F39" s="64"/>
      <c r="G39" s="64"/>
      <c r="H39" s="64"/>
      <c r="I39" s="64"/>
      <c r="J39" s="64"/>
      <c r="K39" s="64"/>
      <c r="L39" s="64"/>
      <c r="M39" s="64"/>
      <c r="N39" s="64"/>
      <c r="O39" s="64"/>
      <c r="P39" s="64"/>
      <c r="Q39" s="64"/>
      <c r="R39" s="64"/>
      <c r="S39" s="64"/>
      <c r="T39" s="64"/>
      <c r="U39" s="64"/>
    </row>
    <row r="40" spans="1:21" ht="12.75">
      <c r="A40" s="64"/>
      <c r="B40" s="64"/>
      <c r="C40" s="64"/>
      <c r="D40" s="64"/>
      <c r="E40" s="64"/>
      <c r="F40" s="64"/>
      <c r="G40" s="64"/>
      <c r="H40" s="64"/>
      <c r="I40" s="64"/>
      <c r="J40" s="64"/>
      <c r="K40" s="64"/>
      <c r="L40" s="64"/>
      <c r="M40" s="64"/>
      <c r="N40" s="64"/>
      <c r="O40" s="64"/>
      <c r="P40" s="64"/>
      <c r="Q40" s="64"/>
      <c r="R40" s="64"/>
      <c r="S40" s="64"/>
      <c r="T40" s="64"/>
      <c r="U40" s="64"/>
    </row>
    <row r="41" spans="1:21" ht="12.75">
      <c r="A41" s="64"/>
      <c r="B41" s="64"/>
      <c r="C41" s="64"/>
      <c r="D41" s="64"/>
      <c r="E41" s="64"/>
      <c r="F41" s="64"/>
      <c r="G41" s="64"/>
      <c r="H41" s="64"/>
      <c r="I41" s="64"/>
      <c r="J41" s="64"/>
      <c r="K41" s="64"/>
      <c r="L41" s="64"/>
      <c r="M41" s="64"/>
      <c r="N41" s="64"/>
      <c r="O41" s="64"/>
      <c r="P41" s="64"/>
      <c r="Q41" s="64"/>
      <c r="R41" s="64"/>
      <c r="S41" s="64"/>
      <c r="T41" s="64"/>
      <c r="U41" s="64"/>
    </row>
    <row r="42" spans="1:21" ht="12.75">
      <c r="A42" s="64"/>
      <c r="B42" s="64"/>
      <c r="C42" s="64"/>
      <c r="D42" s="64"/>
      <c r="E42" s="64"/>
      <c r="F42" s="64"/>
      <c r="G42" s="64"/>
      <c r="H42" s="64"/>
      <c r="I42" s="64"/>
      <c r="J42" s="64"/>
      <c r="K42" s="64"/>
      <c r="L42" s="64"/>
      <c r="M42" s="64"/>
      <c r="N42" s="64"/>
      <c r="O42" s="64"/>
      <c r="P42" s="64"/>
      <c r="Q42" s="64"/>
      <c r="R42" s="64"/>
      <c r="S42" s="64"/>
      <c r="T42" s="64"/>
      <c r="U42" s="64"/>
    </row>
    <row r="43" spans="1:21" ht="12.75">
      <c r="A43" s="64"/>
      <c r="B43" s="64"/>
      <c r="C43" s="64"/>
      <c r="D43" s="64"/>
      <c r="E43" s="64"/>
      <c r="F43" s="64"/>
      <c r="G43" s="64"/>
      <c r="H43" s="64"/>
      <c r="I43" s="64"/>
      <c r="J43" s="64"/>
      <c r="K43" s="64"/>
      <c r="L43" s="64"/>
      <c r="M43" s="64"/>
      <c r="N43" s="64"/>
      <c r="O43" s="64"/>
      <c r="P43" s="64"/>
      <c r="Q43" s="64"/>
      <c r="R43" s="64"/>
      <c r="S43" s="64"/>
      <c r="T43" s="64"/>
      <c r="U43" s="64"/>
    </row>
    <row r="44" spans="1:21" ht="12.75">
      <c r="A44" s="64"/>
      <c r="B44" s="64"/>
      <c r="C44" s="64"/>
      <c r="D44" s="64"/>
      <c r="E44" s="64"/>
      <c r="F44" s="64"/>
      <c r="G44" s="64"/>
      <c r="H44" s="64"/>
      <c r="I44" s="64"/>
      <c r="J44" s="64"/>
      <c r="K44" s="64"/>
      <c r="L44" s="64"/>
      <c r="M44" s="64"/>
      <c r="N44" s="64"/>
      <c r="O44" s="64"/>
      <c r="P44" s="64"/>
      <c r="Q44" s="64"/>
      <c r="R44" s="64"/>
      <c r="S44" s="64"/>
      <c r="T44" s="64"/>
      <c r="U44" s="64"/>
    </row>
    <row r="45" spans="1:21" ht="12.75">
      <c r="A45" s="64"/>
      <c r="B45" s="64"/>
      <c r="C45" s="64"/>
      <c r="D45" s="64"/>
      <c r="E45" s="64"/>
      <c r="F45" s="64"/>
      <c r="G45" s="64"/>
      <c r="H45" s="64"/>
      <c r="I45" s="64"/>
      <c r="J45" s="64"/>
      <c r="K45" s="64"/>
      <c r="L45" s="64"/>
      <c r="M45" s="64"/>
      <c r="N45" s="64"/>
      <c r="O45" s="64"/>
      <c r="P45" s="64"/>
      <c r="Q45" s="64"/>
      <c r="R45" s="64"/>
      <c r="S45" s="64"/>
      <c r="T45" s="64"/>
      <c r="U45" s="64"/>
    </row>
    <row r="46" spans="1:21" ht="12.75">
      <c r="A46" s="64"/>
      <c r="B46" s="64"/>
      <c r="C46" s="64"/>
      <c r="D46" s="64"/>
      <c r="E46" s="64"/>
      <c r="F46" s="64"/>
      <c r="G46" s="64"/>
      <c r="H46" s="64"/>
      <c r="I46" s="64"/>
      <c r="J46" s="64"/>
      <c r="K46" s="64"/>
      <c r="L46" s="64"/>
      <c r="M46" s="64"/>
      <c r="N46" s="64"/>
      <c r="O46" s="64"/>
      <c r="P46" s="64"/>
      <c r="Q46" s="64"/>
      <c r="R46" s="64"/>
      <c r="S46" s="64"/>
      <c r="T46" s="64"/>
      <c r="U46" s="64"/>
    </row>
    <row r="47" spans="1:21" ht="12.75">
      <c r="A47" s="64"/>
      <c r="B47" s="64"/>
      <c r="C47" s="64"/>
      <c r="D47" s="64"/>
      <c r="E47" s="64"/>
      <c r="F47" s="64"/>
      <c r="G47" s="64"/>
      <c r="H47" s="64"/>
      <c r="I47" s="64"/>
      <c r="J47" s="64"/>
      <c r="K47" s="64"/>
      <c r="L47" s="64"/>
      <c r="M47" s="64"/>
      <c r="N47" s="64"/>
      <c r="O47" s="64"/>
      <c r="P47" s="64"/>
      <c r="Q47" s="64"/>
      <c r="R47" s="64"/>
      <c r="S47" s="64"/>
      <c r="T47" s="64"/>
      <c r="U47" s="64"/>
    </row>
    <row r="48" spans="1:21" ht="12.75">
      <c r="A48" s="64"/>
      <c r="B48" s="64"/>
      <c r="C48" s="64"/>
      <c r="D48" s="64"/>
      <c r="E48" s="64"/>
      <c r="F48" s="64"/>
      <c r="G48" s="64"/>
      <c r="H48" s="64"/>
      <c r="I48" s="64"/>
      <c r="J48" s="64"/>
      <c r="K48" s="64"/>
      <c r="L48" s="64"/>
      <c r="M48" s="64"/>
      <c r="N48" s="64"/>
      <c r="O48" s="64"/>
      <c r="P48" s="64"/>
      <c r="Q48" s="64"/>
      <c r="R48" s="64"/>
      <c r="S48" s="64"/>
      <c r="T48" s="64"/>
      <c r="U48" s="64"/>
    </row>
    <row r="49" spans="1:21" ht="12.75">
      <c r="A49" s="64"/>
      <c r="B49" s="64"/>
      <c r="C49" s="64"/>
      <c r="D49" s="64"/>
      <c r="E49" s="64"/>
      <c r="F49" s="64"/>
      <c r="G49" s="64"/>
      <c r="H49" s="64"/>
      <c r="I49" s="64"/>
      <c r="J49" s="64"/>
      <c r="K49" s="64"/>
      <c r="L49" s="64"/>
      <c r="M49" s="64"/>
      <c r="N49" s="64"/>
      <c r="O49" s="64"/>
      <c r="P49" s="64"/>
      <c r="Q49" s="64"/>
      <c r="R49" s="64"/>
      <c r="S49" s="64"/>
      <c r="T49" s="64"/>
      <c r="U49" s="64"/>
    </row>
    <row r="50" spans="1:21" ht="12.75">
      <c r="A50" s="64"/>
      <c r="B50" s="64"/>
      <c r="C50" s="64"/>
      <c r="D50" s="64"/>
      <c r="E50" s="64"/>
      <c r="F50" s="64"/>
      <c r="G50" s="64"/>
      <c r="H50" s="64"/>
      <c r="I50" s="64"/>
      <c r="J50" s="64"/>
      <c r="K50" s="64"/>
      <c r="L50" s="64"/>
      <c r="M50" s="64"/>
      <c r="N50" s="64"/>
      <c r="O50" s="64"/>
      <c r="P50" s="64"/>
      <c r="Q50" s="64"/>
      <c r="R50" s="64"/>
      <c r="S50" s="64"/>
      <c r="T50" s="64"/>
      <c r="U50" s="64"/>
    </row>
    <row r="51" spans="1:21" ht="12.75">
      <c r="A51" s="64"/>
      <c r="B51" s="64"/>
      <c r="C51" s="64"/>
      <c r="D51" s="64"/>
      <c r="E51" s="64"/>
      <c r="F51" s="64"/>
      <c r="G51" s="64"/>
      <c r="H51" s="64"/>
      <c r="I51" s="64"/>
      <c r="J51" s="64"/>
      <c r="K51" s="64"/>
      <c r="L51" s="64"/>
      <c r="M51" s="64"/>
      <c r="N51" s="64"/>
      <c r="O51" s="64"/>
      <c r="P51" s="64"/>
      <c r="Q51" s="64"/>
      <c r="R51" s="64"/>
      <c r="S51" s="64"/>
      <c r="T51" s="64"/>
      <c r="U51" s="64"/>
    </row>
    <row r="52" spans="1:21" ht="12.75">
      <c r="A52" s="64"/>
      <c r="B52" s="64"/>
      <c r="C52" s="64"/>
      <c r="D52" s="64"/>
      <c r="E52" s="64"/>
      <c r="F52" s="64"/>
      <c r="G52" s="64"/>
      <c r="H52" s="64"/>
      <c r="I52" s="64"/>
      <c r="J52" s="64"/>
      <c r="K52" s="64"/>
      <c r="L52" s="64"/>
      <c r="M52" s="64"/>
      <c r="N52" s="64"/>
      <c r="O52" s="64"/>
      <c r="P52" s="64"/>
      <c r="Q52" s="64"/>
      <c r="R52" s="64"/>
      <c r="S52" s="64"/>
      <c r="T52" s="64"/>
      <c r="U52" s="64"/>
    </row>
    <row r="53" spans="1:21" ht="12.75">
      <c r="A53" s="64"/>
      <c r="B53" s="64"/>
      <c r="C53" s="64"/>
      <c r="D53" s="64"/>
      <c r="E53" s="64"/>
      <c r="F53" s="64"/>
      <c r="G53" s="64"/>
      <c r="H53" s="64"/>
      <c r="I53" s="64"/>
      <c r="J53" s="64"/>
      <c r="K53" s="64"/>
      <c r="L53" s="64"/>
      <c r="M53" s="64"/>
      <c r="N53" s="64"/>
      <c r="O53" s="64"/>
      <c r="P53" s="64"/>
      <c r="Q53" s="64"/>
      <c r="R53" s="64"/>
      <c r="S53" s="64"/>
      <c r="T53" s="64"/>
      <c r="U53" s="64"/>
    </row>
    <row r="54" spans="1:21" ht="12.75">
      <c r="A54" s="64"/>
      <c r="B54" s="64"/>
      <c r="C54" s="64"/>
      <c r="D54" s="64"/>
      <c r="E54" s="64"/>
      <c r="F54" s="64"/>
      <c r="G54" s="64"/>
      <c r="H54" s="64"/>
      <c r="I54" s="64"/>
      <c r="J54" s="64"/>
      <c r="K54" s="64"/>
      <c r="L54" s="64"/>
      <c r="M54" s="64"/>
      <c r="N54" s="64"/>
      <c r="O54" s="64"/>
      <c r="P54" s="64"/>
      <c r="Q54" s="64"/>
      <c r="R54" s="64"/>
      <c r="S54" s="64"/>
      <c r="T54" s="64"/>
      <c r="U54" s="64"/>
    </row>
    <row r="55" spans="1:21" ht="12.75">
      <c r="A55" s="64"/>
      <c r="B55" s="64"/>
      <c r="C55" s="64"/>
      <c r="D55" s="64"/>
      <c r="E55" s="64"/>
      <c r="F55" s="64"/>
      <c r="G55" s="64"/>
      <c r="H55" s="64"/>
      <c r="I55" s="64"/>
      <c r="J55" s="64"/>
      <c r="K55" s="64"/>
      <c r="L55" s="64"/>
      <c r="M55" s="64"/>
      <c r="N55" s="64"/>
      <c r="O55" s="64"/>
      <c r="P55" s="64"/>
      <c r="Q55" s="64"/>
      <c r="R55" s="64"/>
      <c r="S55" s="64"/>
      <c r="T55" s="64"/>
      <c r="U55" s="64"/>
    </row>
    <row r="56" spans="1:21" ht="12.75">
      <c r="A56" s="64"/>
      <c r="B56" s="64"/>
      <c r="C56" s="64"/>
      <c r="D56" s="64"/>
      <c r="E56" s="64"/>
      <c r="F56" s="64"/>
      <c r="G56" s="64"/>
      <c r="H56" s="64"/>
      <c r="I56" s="64"/>
      <c r="J56" s="64"/>
      <c r="K56" s="64"/>
      <c r="L56" s="64"/>
      <c r="M56" s="64"/>
      <c r="N56" s="64"/>
      <c r="O56" s="64"/>
      <c r="P56" s="64"/>
      <c r="Q56" s="64"/>
      <c r="R56" s="64"/>
      <c r="S56" s="64"/>
      <c r="T56" s="64"/>
      <c r="U56" s="64"/>
    </row>
    <row r="57" spans="1:21" ht="12.75">
      <c r="A57" s="64"/>
      <c r="B57" s="64"/>
      <c r="C57" s="64"/>
      <c r="D57" s="64"/>
      <c r="E57" s="64"/>
      <c r="F57" s="64"/>
      <c r="G57" s="64"/>
      <c r="H57" s="64"/>
      <c r="I57" s="64"/>
      <c r="J57" s="64"/>
      <c r="K57" s="64"/>
      <c r="L57" s="64"/>
      <c r="M57" s="64"/>
      <c r="N57" s="64"/>
      <c r="O57" s="64"/>
      <c r="P57" s="64"/>
      <c r="Q57" s="64"/>
      <c r="R57" s="64"/>
      <c r="S57" s="64"/>
      <c r="T57" s="64"/>
      <c r="U57" s="64"/>
    </row>
    <row r="58" spans="1:21" ht="12.75">
      <c r="A58" s="64"/>
      <c r="B58" s="64"/>
      <c r="C58" s="64"/>
      <c r="D58" s="64"/>
      <c r="E58" s="64"/>
      <c r="F58" s="64"/>
      <c r="G58" s="64"/>
      <c r="H58" s="64"/>
      <c r="I58" s="64"/>
      <c r="J58" s="64"/>
      <c r="K58" s="64"/>
      <c r="L58" s="64"/>
      <c r="M58" s="64"/>
      <c r="N58" s="64"/>
      <c r="O58" s="64"/>
      <c r="P58" s="64"/>
      <c r="Q58" s="64"/>
      <c r="R58" s="64"/>
      <c r="S58" s="64"/>
      <c r="T58" s="64"/>
      <c r="U58" s="64"/>
    </row>
    <row r="59" spans="1:21" ht="12.75">
      <c r="A59" s="64"/>
      <c r="B59" s="64"/>
      <c r="C59" s="64"/>
      <c r="D59" s="64"/>
      <c r="E59" s="64"/>
      <c r="F59" s="64"/>
      <c r="G59" s="64"/>
      <c r="H59" s="64"/>
      <c r="I59" s="64"/>
      <c r="J59" s="64"/>
      <c r="K59" s="64"/>
      <c r="L59" s="64"/>
      <c r="M59" s="64"/>
      <c r="N59" s="64"/>
      <c r="O59" s="64"/>
      <c r="P59" s="64"/>
      <c r="Q59" s="64"/>
      <c r="R59" s="64"/>
      <c r="S59" s="64"/>
      <c r="T59" s="64"/>
      <c r="U59" s="64"/>
    </row>
    <row r="60" spans="1:21" ht="12.75">
      <c r="A60" s="64"/>
      <c r="B60" s="64"/>
      <c r="C60" s="64"/>
      <c r="D60" s="64"/>
      <c r="E60" s="64"/>
      <c r="F60" s="64"/>
      <c r="G60" s="64"/>
      <c r="H60" s="64"/>
      <c r="I60" s="64"/>
      <c r="J60" s="64"/>
      <c r="K60" s="64"/>
      <c r="L60" s="64"/>
      <c r="M60" s="64"/>
      <c r="N60" s="64"/>
      <c r="O60" s="64"/>
      <c r="P60" s="64"/>
      <c r="Q60" s="64"/>
      <c r="R60" s="64"/>
      <c r="S60" s="64"/>
      <c r="T60" s="64"/>
      <c r="U60" s="64"/>
    </row>
    <row r="61" spans="1:21" ht="12.75">
      <c r="A61" s="64"/>
      <c r="B61" s="64"/>
      <c r="C61" s="64"/>
      <c r="D61" s="64"/>
      <c r="E61" s="64"/>
      <c r="F61" s="64"/>
      <c r="G61" s="64"/>
      <c r="H61" s="64"/>
      <c r="I61" s="64"/>
      <c r="J61" s="64"/>
      <c r="K61" s="64"/>
      <c r="L61" s="64"/>
      <c r="M61" s="64"/>
      <c r="N61" s="64"/>
      <c r="O61" s="64"/>
      <c r="P61" s="64"/>
      <c r="Q61" s="64"/>
      <c r="R61" s="64"/>
      <c r="S61" s="64"/>
      <c r="T61" s="64"/>
      <c r="U61" s="64"/>
    </row>
    <row r="62" spans="1:21" ht="12.75">
      <c r="A62" s="64"/>
      <c r="B62" s="64"/>
      <c r="C62" s="64"/>
      <c r="D62" s="64"/>
      <c r="E62" s="64"/>
      <c r="F62" s="64"/>
      <c r="G62" s="64"/>
      <c r="H62" s="64"/>
      <c r="I62" s="64"/>
      <c r="J62" s="64"/>
      <c r="K62" s="64"/>
      <c r="L62" s="64"/>
      <c r="M62" s="64"/>
      <c r="N62" s="64"/>
      <c r="O62" s="64"/>
      <c r="P62" s="64"/>
      <c r="Q62" s="64"/>
      <c r="R62" s="64"/>
      <c r="S62" s="64"/>
      <c r="T62" s="64"/>
      <c r="U62" s="64"/>
    </row>
    <row r="63" spans="1:21" ht="12.75">
      <c r="A63" s="64"/>
      <c r="B63" s="64"/>
      <c r="C63" s="64"/>
      <c r="D63" s="64"/>
      <c r="E63" s="64"/>
      <c r="F63" s="64"/>
      <c r="G63" s="64"/>
      <c r="H63" s="64"/>
      <c r="I63" s="64"/>
      <c r="J63" s="64"/>
      <c r="K63" s="64"/>
      <c r="L63" s="64"/>
      <c r="M63" s="64"/>
      <c r="N63" s="64"/>
      <c r="O63" s="64"/>
      <c r="P63" s="64"/>
      <c r="Q63" s="64"/>
      <c r="R63" s="64"/>
      <c r="S63" s="64"/>
      <c r="T63" s="64"/>
      <c r="U63" s="64"/>
    </row>
    <row r="64" spans="1:21" ht="17.25">
      <c r="A64" s="112" t="s">
        <v>70</v>
      </c>
      <c r="B64" s="64"/>
      <c r="C64" s="64"/>
      <c r="D64" s="64"/>
      <c r="E64" s="64"/>
      <c r="F64" s="64"/>
      <c r="G64" s="64"/>
      <c r="H64" s="97" t="s">
        <v>401</v>
      </c>
      <c r="I64" s="64"/>
      <c r="J64" s="64"/>
      <c r="K64" s="64"/>
      <c r="L64" s="64"/>
      <c r="M64" s="64"/>
      <c r="N64" s="64"/>
      <c r="O64" s="64"/>
      <c r="P64" s="64"/>
      <c r="Q64" s="64"/>
      <c r="R64" s="64"/>
      <c r="S64" s="64"/>
      <c r="T64" s="64"/>
      <c r="U64" s="64"/>
    </row>
    <row r="65" spans="1:21" ht="18">
      <c r="A65" s="91"/>
      <c r="B65" s="64"/>
      <c r="C65" s="64"/>
      <c r="D65" s="64"/>
      <c r="E65" s="64"/>
      <c r="F65" s="64"/>
      <c r="G65" s="64"/>
      <c r="H65" s="64"/>
      <c r="I65" s="64"/>
      <c r="J65" s="64"/>
      <c r="K65" s="64"/>
      <c r="L65" s="64"/>
      <c r="M65" s="64"/>
      <c r="N65" s="64"/>
      <c r="O65" s="64"/>
      <c r="P65" s="64"/>
      <c r="Q65" s="64"/>
      <c r="R65" s="64"/>
      <c r="S65" s="64"/>
      <c r="T65" s="64"/>
      <c r="U65" s="64"/>
    </row>
    <row r="66" spans="1:21" ht="18">
      <c r="A66" s="91" t="s">
        <v>233</v>
      </c>
      <c r="B66" s="64"/>
      <c r="C66" s="64"/>
      <c r="D66" s="64"/>
      <c r="E66" s="64"/>
      <c r="F66" s="64"/>
      <c r="G66" s="64"/>
      <c r="H66" s="64"/>
      <c r="I66" s="64"/>
      <c r="J66" s="64"/>
      <c r="K66" s="64"/>
      <c r="L66" s="64"/>
      <c r="M66" s="64"/>
      <c r="N66" s="64"/>
      <c r="O66" s="64"/>
      <c r="P66" s="64"/>
      <c r="Q66" s="64"/>
      <c r="R66" s="64"/>
      <c r="S66" s="64"/>
      <c r="T66" s="64"/>
      <c r="U66" s="64"/>
    </row>
    <row r="67" spans="1:21" ht="12.75">
      <c r="A67" s="64"/>
      <c r="B67" s="64"/>
      <c r="C67" s="64"/>
      <c r="D67" s="64"/>
      <c r="E67" s="64"/>
      <c r="F67" s="64"/>
      <c r="G67" s="64"/>
      <c r="H67" s="64"/>
      <c r="I67" s="64"/>
      <c r="J67" s="64"/>
      <c r="K67" s="64"/>
      <c r="L67" s="64"/>
      <c r="M67" s="64"/>
      <c r="N67" s="64"/>
      <c r="O67" s="64"/>
      <c r="P67" s="64"/>
      <c r="Q67" s="64"/>
      <c r="R67" s="64"/>
      <c r="S67" s="64"/>
      <c r="T67" s="64"/>
      <c r="U67" s="64"/>
    </row>
    <row r="68" spans="1:21" ht="12.75">
      <c r="A68" s="64"/>
      <c r="B68" s="64"/>
      <c r="C68" s="64"/>
      <c r="D68" s="64"/>
      <c r="E68" s="64"/>
      <c r="F68" s="64"/>
      <c r="G68" s="64"/>
      <c r="H68" s="64"/>
      <c r="I68" s="64"/>
      <c r="J68" s="64"/>
      <c r="K68" s="64"/>
      <c r="L68" s="64"/>
      <c r="M68" s="64"/>
      <c r="N68" s="64"/>
      <c r="O68" s="64"/>
      <c r="P68" s="64"/>
      <c r="Q68" s="64"/>
      <c r="R68" s="64"/>
      <c r="S68" s="64"/>
      <c r="T68" s="64"/>
      <c r="U68" s="64"/>
    </row>
    <row r="69" spans="1:21" ht="12.75">
      <c r="A69" s="64"/>
      <c r="B69" s="64"/>
      <c r="C69" s="64"/>
      <c r="D69" s="64"/>
      <c r="E69" s="64"/>
      <c r="F69" s="64"/>
      <c r="G69" s="64"/>
      <c r="H69" s="64"/>
      <c r="I69" s="64"/>
      <c r="J69" s="64"/>
      <c r="K69" s="64"/>
      <c r="L69" s="64"/>
      <c r="M69" s="64"/>
      <c r="N69" s="64"/>
      <c r="O69" s="64"/>
      <c r="P69" s="64"/>
      <c r="Q69" s="64"/>
      <c r="R69" s="64"/>
      <c r="S69" s="64"/>
      <c r="T69" s="64"/>
      <c r="U69" s="64"/>
    </row>
    <row r="70" spans="1:21" ht="12.75">
      <c r="A70" s="64"/>
      <c r="B70" s="64"/>
      <c r="C70" s="64"/>
      <c r="D70" s="64"/>
      <c r="E70" s="64"/>
      <c r="F70" s="64"/>
      <c r="G70" s="64"/>
      <c r="H70" s="64"/>
      <c r="I70" s="64"/>
      <c r="J70" s="64"/>
      <c r="K70" s="64"/>
      <c r="L70" s="64"/>
      <c r="M70" s="64"/>
      <c r="N70" s="64"/>
      <c r="O70" s="64"/>
      <c r="P70" s="64"/>
      <c r="Q70" s="64"/>
      <c r="R70" s="64"/>
      <c r="S70" s="64"/>
      <c r="T70" s="64"/>
      <c r="U70" s="64"/>
    </row>
    <row r="71" spans="1:21" ht="12.75">
      <c r="A71" s="64"/>
      <c r="B71" s="64"/>
      <c r="C71" s="64"/>
      <c r="D71" s="64"/>
      <c r="E71" s="64"/>
      <c r="F71" s="64"/>
      <c r="G71" s="64"/>
      <c r="H71" s="64"/>
      <c r="I71" s="64"/>
      <c r="J71" s="64"/>
      <c r="K71" s="64"/>
      <c r="L71" s="64"/>
      <c r="M71" s="64"/>
      <c r="N71" s="64"/>
      <c r="O71" s="64"/>
      <c r="P71" s="64"/>
      <c r="Q71" s="64"/>
      <c r="R71" s="64"/>
      <c r="S71" s="64"/>
      <c r="T71" s="64"/>
      <c r="U71" s="64"/>
    </row>
    <row r="72" spans="1:21" ht="12.75">
      <c r="A72" s="64"/>
      <c r="B72" s="64"/>
      <c r="C72" s="64"/>
      <c r="D72" s="64"/>
      <c r="E72" s="64"/>
      <c r="F72" s="64"/>
      <c r="G72" s="64"/>
      <c r="H72" s="64"/>
      <c r="I72" s="64"/>
      <c r="J72" s="64"/>
      <c r="K72" s="64"/>
      <c r="L72" s="64"/>
      <c r="M72" s="64"/>
      <c r="N72" s="64"/>
      <c r="O72" s="64"/>
      <c r="P72" s="64"/>
      <c r="Q72" s="64"/>
      <c r="R72" s="64"/>
      <c r="S72" s="64"/>
      <c r="T72" s="64"/>
      <c r="U72" s="64"/>
    </row>
    <row r="73" spans="1:21" ht="12.75">
      <c r="A73" s="64"/>
      <c r="B73" s="64"/>
      <c r="C73" s="64"/>
      <c r="D73" s="64"/>
      <c r="E73" s="64"/>
      <c r="F73" s="64"/>
      <c r="G73" s="64"/>
      <c r="H73" s="64"/>
      <c r="I73" s="64"/>
      <c r="J73" s="64"/>
      <c r="K73" s="64"/>
      <c r="L73" s="64"/>
      <c r="M73" s="64"/>
      <c r="N73" s="64"/>
      <c r="O73" s="64"/>
      <c r="P73" s="64"/>
      <c r="Q73" s="64"/>
      <c r="R73" s="64"/>
      <c r="S73" s="64"/>
      <c r="T73" s="64"/>
      <c r="U73" s="64"/>
    </row>
  </sheetData>
  <sheetProtection/>
  <mergeCells count="5">
    <mergeCell ref="A29:H29"/>
    <mergeCell ref="A30:H30"/>
    <mergeCell ref="A31:H31"/>
    <mergeCell ref="A34:H34"/>
    <mergeCell ref="A33:H33"/>
  </mergeCells>
  <printOptions horizontalCentered="1"/>
  <pageMargins left="0.7874015748031497" right="0.7874015748031497" top="0.984251968503937" bottom="0.984251968503937" header="0.5118110236220472" footer="0.5118110236220472"/>
  <pageSetup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dimension ref="A1:V407"/>
  <sheetViews>
    <sheetView view="pageLayout" zoomScaleNormal="70" zoomScaleSheetLayoutView="70" workbookViewId="0" topLeftCell="A1">
      <selection activeCell="A14" sqref="A14"/>
    </sheetView>
  </sheetViews>
  <sheetFormatPr defaultColWidth="11.00390625" defaultRowHeight="12.75"/>
  <cols>
    <col min="1" max="1" width="18.625" style="67" customWidth="1"/>
    <col min="2" max="3" width="9.875" style="67" customWidth="1"/>
    <col min="4" max="4" width="10.625" style="67" customWidth="1"/>
    <col min="5" max="5" width="12.625" style="67" customWidth="1"/>
    <col min="6" max="6" width="12.50390625" style="67" customWidth="1"/>
    <col min="7" max="8" width="12.625" style="67" customWidth="1"/>
    <col min="9" max="9" width="10.625" style="67" customWidth="1"/>
    <col min="10" max="10" width="11.75390625" style="67" customWidth="1"/>
    <col min="11" max="11" width="12.875" style="67" customWidth="1"/>
    <col min="12" max="12" width="9.625" style="83" customWidth="1"/>
    <col min="13" max="13" width="7.125" style="83" customWidth="1"/>
    <col min="14" max="16384" width="11.00390625" style="83" customWidth="1"/>
  </cols>
  <sheetData>
    <row r="1" spans="1:22" ht="22.5">
      <c r="A1" s="218" t="s">
        <v>72</v>
      </c>
      <c r="B1" s="219" t="s">
        <v>236</v>
      </c>
      <c r="C1" s="66"/>
      <c r="D1" s="66"/>
      <c r="E1" s="66"/>
      <c r="F1" s="66"/>
      <c r="G1" s="66"/>
      <c r="H1" s="66"/>
      <c r="I1" s="66"/>
      <c r="J1" s="66"/>
      <c r="K1" s="66"/>
      <c r="L1" s="66"/>
      <c r="M1" s="66"/>
      <c r="N1" s="66"/>
      <c r="O1" s="66"/>
      <c r="P1" s="66"/>
      <c r="Q1" s="66"/>
      <c r="R1" s="66"/>
      <c r="S1" s="66"/>
      <c r="T1" s="66"/>
      <c r="U1" s="66"/>
      <c r="V1" s="66"/>
    </row>
    <row r="2" spans="1:22" ht="22.5">
      <c r="A2" s="220"/>
      <c r="B2" s="219" t="s">
        <v>241</v>
      </c>
      <c r="C2" s="66"/>
      <c r="D2" s="66"/>
      <c r="E2" s="66"/>
      <c r="F2" s="66"/>
      <c r="G2" s="66"/>
      <c r="H2" s="66"/>
      <c r="I2" s="66"/>
      <c r="J2" s="66"/>
      <c r="K2" s="66"/>
      <c r="L2" s="66"/>
      <c r="M2" s="66"/>
      <c r="N2" s="66"/>
      <c r="O2" s="66"/>
      <c r="P2" s="66"/>
      <c r="Q2" s="66"/>
      <c r="R2" s="66"/>
      <c r="S2" s="66"/>
      <c r="T2" s="66"/>
      <c r="U2" s="66"/>
      <c r="V2" s="66"/>
    </row>
    <row r="3" spans="1:22" ht="12.75">
      <c r="A3" s="66"/>
      <c r="B3" s="66"/>
      <c r="C3" s="66"/>
      <c r="D3" s="66"/>
      <c r="E3" s="66"/>
      <c r="F3" s="66"/>
      <c r="G3" s="66"/>
      <c r="H3" s="66"/>
      <c r="I3" s="66"/>
      <c r="J3" s="66"/>
      <c r="K3" s="66"/>
      <c r="L3" s="66"/>
      <c r="M3" s="66"/>
      <c r="N3" s="66"/>
      <c r="O3" s="66"/>
      <c r="P3" s="66"/>
      <c r="Q3" s="66"/>
      <c r="R3" s="66"/>
      <c r="S3" s="66"/>
      <c r="T3" s="66"/>
      <c r="U3" s="66"/>
      <c r="V3" s="66"/>
    </row>
    <row r="4" spans="1:22" ht="67.5" customHeight="1">
      <c r="A4" s="73"/>
      <c r="B4" s="145" t="s">
        <v>55</v>
      </c>
      <c r="C4" s="145" t="s">
        <v>12</v>
      </c>
      <c r="D4" s="145" t="s">
        <v>13</v>
      </c>
      <c r="E4" s="145" t="s">
        <v>14</v>
      </c>
      <c r="F4" s="145" t="s">
        <v>15</v>
      </c>
      <c r="G4" s="145" t="s">
        <v>16</v>
      </c>
      <c r="H4" s="145" t="s">
        <v>17</v>
      </c>
      <c r="I4" s="145" t="s">
        <v>18</v>
      </c>
      <c r="J4" s="145" t="s">
        <v>19</v>
      </c>
      <c r="K4" s="215" t="s">
        <v>28</v>
      </c>
      <c r="L4" s="66"/>
      <c r="M4" s="66"/>
      <c r="N4" s="66"/>
      <c r="O4" s="66"/>
      <c r="P4" s="66"/>
      <c r="Q4" s="66"/>
      <c r="R4" s="66"/>
      <c r="S4" s="66"/>
      <c r="T4" s="66"/>
      <c r="U4" s="66"/>
      <c r="V4" s="66"/>
    </row>
    <row r="5" spans="1:22" ht="24.75" customHeight="1">
      <c r="A5" s="386" t="s">
        <v>282</v>
      </c>
      <c r="B5" s="216">
        <v>85</v>
      </c>
      <c r="C5" s="216">
        <v>717</v>
      </c>
      <c r="D5" s="216">
        <v>5655</v>
      </c>
      <c r="E5" s="216">
        <v>14116</v>
      </c>
      <c r="F5" s="216">
        <v>16602</v>
      </c>
      <c r="G5" s="216">
        <v>21343</v>
      </c>
      <c r="H5" s="216">
        <v>13043</v>
      </c>
      <c r="I5" s="216">
        <v>6276</v>
      </c>
      <c r="J5" s="216">
        <v>2863</v>
      </c>
      <c r="K5" s="216">
        <f>SUM(B5:J5)</f>
        <v>80700</v>
      </c>
      <c r="L5" s="66"/>
      <c r="M5" s="66"/>
      <c r="N5" s="66"/>
      <c r="O5" s="66"/>
      <c r="P5" s="66"/>
      <c r="Q5" s="66"/>
      <c r="R5" s="66"/>
      <c r="S5" s="66"/>
      <c r="T5" s="66"/>
      <c r="U5" s="66"/>
      <c r="V5" s="66"/>
    </row>
    <row r="6" spans="1:22" ht="24.75" customHeight="1">
      <c r="A6" s="410" t="s">
        <v>247</v>
      </c>
      <c r="B6" s="217">
        <f aca="true" t="shared" si="0" ref="B6:J6">(B5/$K$5)*100</f>
        <v>0.10532837670384138</v>
      </c>
      <c r="C6" s="217">
        <f t="shared" si="0"/>
        <v>0.8884758364312267</v>
      </c>
      <c r="D6" s="217">
        <f t="shared" si="0"/>
        <v>7.007434944237918</v>
      </c>
      <c r="E6" s="217">
        <f t="shared" si="0"/>
        <v>17.49194547707559</v>
      </c>
      <c r="F6" s="217">
        <f t="shared" si="0"/>
        <v>20.5724907063197</v>
      </c>
      <c r="G6" s="217">
        <f t="shared" si="0"/>
        <v>26.44733581164808</v>
      </c>
      <c r="H6" s="217">
        <f t="shared" si="0"/>
        <v>16.162329615861214</v>
      </c>
      <c r="I6" s="217">
        <f t="shared" si="0"/>
        <v>7.776951672862453</v>
      </c>
      <c r="J6" s="217">
        <f t="shared" si="0"/>
        <v>3.547707558859975</v>
      </c>
      <c r="K6" s="217">
        <f>SUM(B6:J6)</f>
        <v>100</v>
      </c>
      <c r="L6" s="66"/>
      <c r="M6" s="66"/>
      <c r="N6" s="66"/>
      <c r="O6" s="66"/>
      <c r="P6" s="66"/>
      <c r="Q6" s="66"/>
      <c r="R6" s="66"/>
      <c r="S6" s="66"/>
      <c r="T6" s="66"/>
      <c r="U6" s="66"/>
      <c r="V6" s="66"/>
    </row>
    <row r="7" spans="1:22" ht="24.75" customHeight="1">
      <c r="A7" s="387" t="s">
        <v>278</v>
      </c>
      <c r="B7" s="244">
        <v>91</v>
      </c>
      <c r="C7" s="244">
        <v>654</v>
      </c>
      <c r="D7" s="244">
        <v>5536</v>
      </c>
      <c r="E7" s="244">
        <v>14016</v>
      </c>
      <c r="F7" s="244">
        <v>16121</v>
      </c>
      <c r="G7" s="244">
        <v>20920</v>
      </c>
      <c r="H7" s="244">
        <v>12759</v>
      </c>
      <c r="I7" s="244">
        <v>6105</v>
      </c>
      <c r="J7" s="244">
        <v>2795</v>
      </c>
      <c r="K7" s="244">
        <v>78997</v>
      </c>
      <c r="L7" s="66" t="s">
        <v>250</v>
      </c>
      <c r="M7" s="66"/>
      <c r="N7" s="66"/>
      <c r="O7" s="66"/>
      <c r="P7" s="66"/>
      <c r="Q7" s="66"/>
      <c r="R7" s="66"/>
      <c r="S7" s="66"/>
      <c r="T7" s="66"/>
      <c r="U7" s="66"/>
      <c r="V7" s="66"/>
    </row>
    <row r="8" spans="1:22" ht="24.75" customHeight="1">
      <c r="A8" s="390" t="s">
        <v>247</v>
      </c>
      <c r="B8" s="245">
        <v>0.11519424788283099</v>
      </c>
      <c r="C8" s="245">
        <v>0.8278795397293568</v>
      </c>
      <c r="D8" s="245">
        <v>7.007861058014861</v>
      </c>
      <c r="E8" s="245">
        <v>17.742445915667684</v>
      </c>
      <c r="F8" s="245">
        <v>20.407104067243058</v>
      </c>
      <c r="G8" s="245">
        <v>26.482018304492577</v>
      </c>
      <c r="H8" s="245">
        <v>16.15124624985759</v>
      </c>
      <c r="I8" s="245">
        <v>7.72814157499652</v>
      </c>
      <c r="J8" s="245">
        <v>3.5381090421155235</v>
      </c>
      <c r="K8" s="245">
        <v>100</v>
      </c>
      <c r="L8" s="66"/>
      <c r="M8" s="66"/>
      <c r="N8" s="66"/>
      <c r="O8" s="66"/>
      <c r="P8" s="66"/>
      <c r="Q8" s="66"/>
      <c r="R8" s="66"/>
      <c r="S8" s="66"/>
      <c r="T8" s="66"/>
      <c r="U8" s="66"/>
      <c r="V8" s="66"/>
    </row>
    <row r="9" spans="1:22" ht="24.75" customHeight="1">
      <c r="A9" s="387" t="s">
        <v>276</v>
      </c>
      <c r="B9" s="244">
        <v>95</v>
      </c>
      <c r="C9" s="244">
        <v>634</v>
      </c>
      <c r="D9" s="244">
        <v>5376</v>
      </c>
      <c r="E9" s="244">
        <v>13744</v>
      </c>
      <c r="F9" s="244">
        <v>15638</v>
      </c>
      <c r="G9" s="244">
        <v>20207</v>
      </c>
      <c r="H9" s="244">
        <v>12486</v>
      </c>
      <c r="I9" s="244">
        <v>5945</v>
      </c>
      <c r="J9" s="244">
        <v>2673</v>
      </c>
      <c r="K9" s="244">
        <v>76798</v>
      </c>
      <c r="L9" s="66"/>
      <c r="M9" s="66"/>
      <c r="N9" s="66"/>
      <c r="O9" s="66"/>
      <c r="P9" s="66"/>
      <c r="Q9" s="66"/>
      <c r="R9" s="66"/>
      <c r="S9" s="66"/>
      <c r="T9" s="66"/>
      <c r="U9" s="66"/>
      <c r="V9" s="66"/>
    </row>
    <row r="10" spans="1:22" ht="24.75" customHeight="1">
      <c r="A10" s="390" t="s">
        <v>247</v>
      </c>
      <c r="B10" s="245">
        <v>0.12370113805047006</v>
      </c>
      <c r="C10" s="245">
        <v>0.8255423318315582</v>
      </c>
      <c r="D10" s="245">
        <v>7.000182296413969</v>
      </c>
      <c r="E10" s="245">
        <v>17.89629938279643</v>
      </c>
      <c r="F10" s="245">
        <v>20.36250944035001</v>
      </c>
      <c r="G10" s="245">
        <v>26.311883121956303</v>
      </c>
      <c r="H10" s="245">
        <v>16.258235891559675</v>
      </c>
      <c r="I10" s="245">
        <v>7.741087007474152</v>
      </c>
      <c r="J10" s="245">
        <v>3.4805593895674365</v>
      </c>
      <c r="K10" s="245">
        <v>100</v>
      </c>
      <c r="L10" s="66"/>
      <c r="M10" s="66"/>
      <c r="N10" s="66"/>
      <c r="O10" s="66"/>
      <c r="P10" s="66"/>
      <c r="Q10" s="66"/>
      <c r="R10" s="66"/>
      <c r="S10" s="66"/>
      <c r="T10" s="66"/>
      <c r="U10" s="66"/>
      <c r="V10" s="66"/>
    </row>
    <row r="11" spans="1:22" ht="24.75" customHeight="1">
      <c r="A11" s="411" t="s">
        <v>274</v>
      </c>
      <c r="B11" s="335">
        <v>69</v>
      </c>
      <c r="C11" s="335">
        <v>599</v>
      </c>
      <c r="D11" s="335">
        <v>5351</v>
      </c>
      <c r="E11" s="335">
        <v>13565</v>
      </c>
      <c r="F11" s="335">
        <v>15552</v>
      </c>
      <c r="G11" s="335">
        <v>20310</v>
      </c>
      <c r="H11" s="335">
        <v>12361</v>
      </c>
      <c r="I11" s="335">
        <v>5902</v>
      </c>
      <c r="J11" s="335">
        <v>2698</v>
      </c>
      <c r="K11" s="335">
        <v>76407</v>
      </c>
      <c r="L11" s="66"/>
      <c r="M11" s="66"/>
      <c r="N11" s="66"/>
      <c r="O11" s="66"/>
      <c r="P11" s="66"/>
      <c r="Q11" s="66"/>
      <c r="R11" s="66"/>
      <c r="S11" s="66"/>
      <c r="T11" s="66"/>
      <c r="U11" s="66"/>
      <c r="V11" s="66"/>
    </row>
    <row r="12" spans="1:22" ht="24.75" customHeight="1">
      <c r="A12" s="390" t="s">
        <v>247</v>
      </c>
      <c r="B12" s="334">
        <v>0.09030586202834819</v>
      </c>
      <c r="C12" s="334">
        <v>0.7839595848547909</v>
      </c>
      <c r="D12" s="334">
        <v>7.0032850393288575</v>
      </c>
      <c r="E12" s="334">
        <v>17.75360896252961</v>
      </c>
      <c r="F12" s="334">
        <v>20.354156032824218</v>
      </c>
      <c r="G12" s="334">
        <v>26.581334170952925</v>
      </c>
      <c r="H12" s="334">
        <v>16.17783710916539</v>
      </c>
      <c r="I12" s="334">
        <v>7.724423154946535</v>
      </c>
      <c r="J12" s="334">
        <v>3.5310900833693246</v>
      </c>
      <c r="K12" s="334">
        <v>100</v>
      </c>
      <c r="L12" s="66"/>
      <c r="M12" s="66"/>
      <c r="N12" s="66"/>
      <c r="O12" s="66"/>
      <c r="P12" s="66"/>
      <c r="Q12" s="66"/>
      <c r="R12" s="66"/>
      <c r="S12" s="66"/>
      <c r="T12" s="66"/>
      <c r="U12" s="66"/>
      <c r="V12" s="66"/>
    </row>
    <row r="13" spans="1:20" ht="24.75" customHeight="1">
      <c r="A13" s="389" t="s">
        <v>272</v>
      </c>
      <c r="B13" s="374">
        <v>101</v>
      </c>
      <c r="C13" s="374">
        <v>711</v>
      </c>
      <c r="D13" s="374">
        <v>5639</v>
      </c>
      <c r="E13" s="374">
        <v>13840</v>
      </c>
      <c r="F13" s="374">
        <v>15914</v>
      </c>
      <c r="G13" s="374">
        <v>20667</v>
      </c>
      <c r="H13" s="374">
        <v>12694</v>
      </c>
      <c r="I13" s="374">
        <v>5962</v>
      </c>
      <c r="J13" s="374">
        <v>2734</v>
      </c>
      <c r="K13" s="374">
        <v>78262</v>
      </c>
      <c r="L13" s="66"/>
      <c r="M13" s="66"/>
      <c r="N13" s="66"/>
      <c r="O13" s="66"/>
      <c r="P13" s="66"/>
      <c r="Q13" s="66"/>
      <c r="R13" s="66"/>
      <c r="S13" s="66"/>
      <c r="T13" s="66"/>
    </row>
    <row r="14" spans="1:20" ht="24.75" customHeight="1">
      <c r="A14" s="410" t="s">
        <v>247</v>
      </c>
      <c r="B14" s="217">
        <v>0.1290536914466791</v>
      </c>
      <c r="C14" s="217">
        <v>0.9084868774117707</v>
      </c>
      <c r="D14" s="217">
        <v>7.205284812552708</v>
      </c>
      <c r="E14" s="217">
        <v>17.6841890061588</v>
      </c>
      <c r="F14" s="217">
        <v>20.334261838440113</v>
      </c>
      <c r="G14" s="217">
        <v>26.407451892361557</v>
      </c>
      <c r="H14" s="217">
        <v>16.21987682400143</v>
      </c>
      <c r="I14" s="217">
        <v>7.6180010733178305</v>
      </c>
      <c r="J14" s="217">
        <v>3.4933939843091157</v>
      </c>
      <c r="K14" s="217">
        <v>100</v>
      </c>
      <c r="L14" s="66"/>
      <c r="M14" s="66"/>
      <c r="N14" s="66"/>
      <c r="O14" s="66"/>
      <c r="P14" s="66"/>
      <c r="Q14" s="66"/>
      <c r="R14" s="66"/>
      <c r="S14" s="66"/>
      <c r="T14" s="66"/>
    </row>
    <row r="15" spans="1:22" ht="24.75" customHeight="1">
      <c r="A15" s="387" t="s">
        <v>270</v>
      </c>
      <c r="B15" s="371">
        <v>98</v>
      </c>
      <c r="C15" s="371">
        <v>683</v>
      </c>
      <c r="D15" s="371">
        <v>5659</v>
      </c>
      <c r="E15" s="371">
        <v>13740</v>
      </c>
      <c r="F15" s="371">
        <v>15942</v>
      </c>
      <c r="G15" s="371">
        <v>20279</v>
      </c>
      <c r="H15" s="371">
        <v>12493</v>
      </c>
      <c r="I15" s="371">
        <v>5989</v>
      </c>
      <c r="J15" s="371">
        <v>2705</v>
      </c>
      <c r="K15" s="371">
        <v>77588</v>
      </c>
      <c r="L15" s="66"/>
      <c r="M15" s="66"/>
      <c r="N15" s="66"/>
      <c r="O15" s="66"/>
      <c r="P15" s="66"/>
      <c r="Q15" s="66"/>
      <c r="R15" s="66"/>
      <c r="S15" s="66"/>
      <c r="T15" s="66"/>
      <c r="U15" s="66"/>
      <c r="V15" s="66"/>
    </row>
    <row r="16" spans="1:22" ht="24.75" customHeight="1">
      <c r="A16" s="390" t="s">
        <v>247</v>
      </c>
      <c r="B16" s="245">
        <v>0.12630819198845183</v>
      </c>
      <c r="C16" s="245">
        <v>0.8802907666133939</v>
      </c>
      <c r="D16" s="245">
        <v>7.293653657782132</v>
      </c>
      <c r="E16" s="245">
        <v>17.708924060421715</v>
      </c>
      <c r="F16" s="245">
        <v>20.546991802856112</v>
      </c>
      <c r="G16" s="245">
        <v>26.136773727896067</v>
      </c>
      <c r="H16" s="245">
        <v>16.10171676032376</v>
      </c>
      <c r="I16" s="245">
        <v>7.7189771614167135</v>
      </c>
      <c r="J16" s="245">
        <v>3.486363870701655</v>
      </c>
      <c r="K16" s="245">
        <v>100</v>
      </c>
      <c r="L16" s="66"/>
      <c r="M16" s="66"/>
      <c r="N16" s="66"/>
      <c r="O16" s="66"/>
      <c r="P16" s="66"/>
      <c r="Q16" s="66"/>
      <c r="R16" s="66"/>
      <c r="S16" s="66"/>
      <c r="T16" s="66"/>
      <c r="U16" s="66"/>
      <c r="V16" s="66"/>
    </row>
    <row r="17" spans="1:22" ht="24.75" customHeight="1">
      <c r="A17" s="387" t="s">
        <v>268</v>
      </c>
      <c r="B17" s="244">
        <v>80</v>
      </c>
      <c r="C17" s="244">
        <v>637</v>
      </c>
      <c r="D17" s="244">
        <v>5365</v>
      </c>
      <c r="E17" s="244">
        <v>13086</v>
      </c>
      <c r="F17" s="244">
        <v>15239</v>
      </c>
      <c r="G17" s="244">
        <v>19266</v>
      </c>
      <c r="H17" s="244">
        <v>11823</v>
      </c>
      <c r="I17" s="244">
        <v>5719</v>
      </c>
      <c r="J17" s="244">
        <v>2565</v>
      </c>
      <c r="K17" s="244">
        <v>73780</v>
      </c>
      <c r="L17" s="66"/>
      <c r="M17" s="66"/>
      <c r="N17" s="66"/>
      <c r="O17" s="66"/>
      <c r="P17" s="66"/>
      <c r="Q17" s="66"/>
      <c r="R17" s="66"/>
      <c r="S17" s="66"/>
      <c r="T17" s="66"/>
      <c r="U17" s="66"/>
      <c r="V17" s="66"/>
    </row>
    <row r="18" spans="1:22" ht="24.75" customHeight="1">
      <c r="A18" s="390" t="s">
        <v>247</v>
      </c>
      <c r="B18" s="245">
        <v>0.10843046896177824</v>
      </c>
      <c r="C18" s="245">
        <v>0.8633776091081594</v>
      </c>
      <c r="D18" s="245">
        <v>7.271618324749254</v>
      </c>
      <c r="E18" s="245">
        <v>17.73651396042288</v>
      </c>
      <c r="F18" s="245">
        <v>20.654648956356738</v>
      </c>
      <c r="G18" s="245">
        <v>26.11276768772025</v>
      </c>
      <c r="H18" s="245">
        <v>16.024667931688803</v>
      </c>
      <c r="I18" s="245">
        <v>7.751423149905124</v>
      </c>
      <c r="J18" s="245">
        <v>3.4765519110870153</v>
      </c>
      <c r="K18" s="353">
        <v>100</v>
      </c>
      <c r="L18" s="66"/>
      <c r="M18" s="66"/>
      <c r="N18" s="66"/>
      <c r="O18" s="66"/>
      <c r="P18" s="66"/>
      <c r="Q18" s="66"/>
      <c r="R18" s="66"/>
      <c r="S18" s="66"/>
      <c r="T18" s="66"/>
      <c r="U18" s="66"/>
      <c r="V18" s="66"/>
    </row>
    <row r="19" spans="1:22" ht="24.75" customHeight="1">
      <c r="A19" s="387" t="s">
        <v>266</v>
      </c>
      <c r="B19" s="244">
        <v>78</v>
      </c>
      <c r="C19" s="244">
        <v>616</v>
      </c>
      <c r="D19" s="244">
        <v>5328</v>
      </c>
      <c r="E19" s="244">
        <v>12847</v>
      </c>
      <c r="F19" s="244">
        <v>14867</v>
      </c>
      <c r="G19" s="244">
        <v>18811</v>
      </c>
      <c r="H19" s="244">
        <v>11582</v>
      </c>
      <c r="I19" s="244">
        <v>5630</v>
      </c>
      <c r="J19" s="244">
        <v>2567</v>
      </c>
      <c r="K19" s="244">
        <v>72326</v>
      </c>
      <c r="M19" s="66"/>
      <c r="N19" s="66"/>
      <c r="O19" s="66"/>
      <c r="P19" s="66"/>
      <c r="Q19" s="66"/>
      <c r="R19" s="66"/>
      <c r="S19" s="66"/>
      <c r="T19" s="66"/>
      <c r="U19" s="66"/>
      <c r="V19" s="66"/>
    </row>
    <row r="20" spans="1:22" ht="24.75" customHeight="1">
      <c r="A20" s="390" t="s">
        <v>247</v>
      </c>
      <c r="B20" s="245">
        <v>0.10784503498050493</v>
      </c>
      <c r="C20" s="245">
        <v>0.8516992506152697</v>
      </c>
      <c r="D20" s="245">
        <v>7.366645466360645</v>
      </c>
      <c r="E20" s="245">
        <v>17.762630312750602</v>
      </c>
      <c r="F20" s="245">
        <v>20.55554019301496</v>
      </c>
      <c r="G20" s="245">
        <v>26.00862760279844</v>
      </c>
      <c r="H20" s="245">
        <v>16.013605065951385</v>
      </c>
      <c r="I20" s="245">
        <v>7.784199319746703</v>
      </c>
      <c r="J20" s="245">
        <v>3.5492077537814892</v>
      </c>
      <c r="K20" s="245">
        <v>100</v>
      </c>
      <c r="M20" s="66"/>
      <c r="N20" s="66"/>
      <c r="O20" s="66"/>
      <c r="P20" s="66"/>
      <c r="Q20" s="66"/>
      <c r="R20" s="66"/>
      <c r="S20" s="66"/>
      <c r="T20" s="66"/>
      <c r="U20" s="66"/>
      <c r="V20" s="66"/>
    </row>
    <row r="21" spans="1:22" ht="24.75" customHeight="1">
      <c r="A21" s="389" t="s">
        <v>264</v>
      </c>
      <c r="B21" s="216">
        <v>97</v>
      </c>
      <c r="C21" s="216">
        <v>716</v>
      </c>
      <c r="D21" s="216">
        <v>5586</v>
      </c>
      <c r="E21" s="216">
        <v>13019</v>
      </c>
      <c r="F21" s="216">
        <v>15087</v>
      </c>
      <c r="G21" s="216">
        <v>18844</v>
      </c>
      <c r="H21" s="216">
        <v>11706</v>
      </c>
      <c r="I21" s="216">
        <v>5735</v>
      </c>
      <c r="J21" s="216">
        <v>2530</v>
      </c>
      <c r="K21" s="216">
        <v>73320</v>
      </c>
      <c r="M21" s="66"/>
      <c r="N21" s="66"/>
      <c r="O21" s="66"/>
      <c r="P21" s="66"/>
      <c r="Q21" s="66"/>
      <c r="R21" s="66"/>
      <c r="S21" s="66"/>
      <c r="T21" s="66"/>
      <c r="U21" s="66"/>
      <c r="V21" s="66"/>
    </row>
    <row r="22" spans="1:22" ht="24.75" customHeight="1">
      <c r="A22" s="410" t="s">
        <v>247</v>
      </c>
      <c r="B22" s="217">
        <v>0.13229678123295144</v>
      </c>
      <c r="C22" s="217">
        <v>0.9765411893071467</v>
      </c>
      <c r="D22" s="217">
        <v>7.618657937806874</v>
      </c>
      <c r="E22" s="217">
        <v>17.756410256410255</v>
      </c>
      <c r="F22" s="217">
        <v>20.576923076923077</v>
      </c>
      <c r="G22" s="217">
        <v>25.70103655210038</v>
      </c>
      <c r="H22" s="217">
        <v>15.965630114566284</v>
      </c>
      <c r="I22" s="217">
        <v>7.821876704855428</v>
      </c>
      <c r="J22" s="217">
        <v>3.450627386797599</v>
      </c>
      <c r="K22" s="217">
        <v>100</v>
      </c>
      <c r="M22" s="66"/>
      <c r="N22" s="66"/>
      <c r="O22" s="66"/>
      <c r="P22" s="66"/>
      <c r="Q22" s="66"/>
      <c r="R22" s="66"/>
      <c r="S22" s="66"/>
      <c r="T22" s="66"/>
      <c r="U22" s="66"/>
      <c r="V22" s="66"/>
    </row>
    <row r="23" spans="1:22" ht="24.75" customHeight="1">
      <c r="A23" s="387" t="s">
        <v>262</v>
      </c>
      <c r="B23" s="244">
        <v>77</v>
      </c>
      <c r="C23" s="244">
        <v>732</v>
      </c>
      <c r="D23" s="244">
        <v>5460</v>
      </c>
      <c r="E23" s="244">
        <v>12608</v>
      </c>
      <c r="F23" s="244">
        <v>14691</v>
      </c>
      <c r="G23" s="244">
        <v>18795</v>
      </c>
      <c r="H23" s="244">
        <v>11364</v>
      </c>
      <c r="I23" s="244">
        <v>5701</v>
      </c>
      <c r="J23" s="244">
        <v>2485</v>
      </c>
      <c r="K23" s="244">
        <v>71913</v>
      </c>
      <c r="M23" s="66"/>
      <c r="N23" s="66"/>
      <c r="O23" s="66"/>
      <c r="P23" s="66"/>
      <c r="Q23" s="66"/>
      <c r="R23" s="66"/>
      <c r="S23" s="66"/>
      <c r="T23" s="66"/>
      <c r="U23" s="66"/>
      <c r="V23" s="66"/>
    </row>
    <row r="24" spans="1:22" ht="24.75" customHeight="1">
      <c r="A24" s="390" t="s">
        <v>247</v>
      </c>
      <c r="B24" s="245">
        <v>0.10707382531670213</v>
      </c>
      <c r="C24" s="245">
        <v>1.0178966250886488</v>
      </c>
      <c r="D24" s="245">
        <v>7.59250761336615</v>
      </c>
      <c r="E24" s="245">
        <v>17.532295968740005</v>
      </c>
      <c r="F24" s="245">
        <v>20.428851528930792</v>
      </c>
      <c r="G24" s="245">
        <v>26.13574736139502</v>
      </c>
      <c r="H24" s="245">
        <v>15.802427933753286</v>
      </c>
      <c r="I24" s="245">
        <v>7.927634780915829</v>
      </c>
      <c r="J24" s="245">
        <v>3.4555643624935684</v>
      </c>
      <c r="K24" s="245">
        <v>100</v>
      </c>
      <c r="M24" s="66"/>
      <c r="N24" s="66"/>
      <c r="O24" s="66"/>
      <c r="P24" s="66"/>
      <c r="Q24" s="66"/>
      <c r="R24" s="66"/>
      <c r="S24" s="66"/>
      <c r="T24" s="66"/>
      <c r="U24" s="66"/>
      <c r="V24" s="66"/>
    </row>
    <row r="25" spans="1:22" ht="24.75" customHeight="1">
      <c r="A25" s="387" t="s">
        <v>260</v>
      </c>
      <c r="B25" s="244">
        <v>64</v>
      </c>
      <c r="C25" s="244">
        <v>628</v>
      </c>
      <c r="D25" s="244">
        <v>5018</v>
      </c>
      <c r="E25" s="244">
        <v>11651</v>
      </c>
      <c r="F25" s="244">
        <v>13558</v>
      </c>
      <c r="G25" s="244">
        <v>17550</v>
      </c>
      <c r="H25" s="244">
        <v>10780</v>
      </c>
      <c r="I25" s="244">
        <v>5343</v>
      </c>
      <c r="J25" s="244">
        <v>2383</v>
      </c>
      <c r="K25" s="244">
        <v>66975</v>
      </c>
      <c r="M25" s="66"/>
      <c r="N25" s="66"/>
      <c r="O25" s="66"/>
      <c r="P25" s="66"/>
      <c r="Q25" s="66"/>
      <c r="R25" s="66"/>
      <c r="S25" s="66"/>
      <c r="T25" s="66"/>
      <c r="U25" s="66"/>
      <c r="V25" s="66"/>
    </row>
    <row r="26" spans="1:22" ht="24.75" customHeight="1">
      <c r="A26" s="390" t="s">
        <v>247</v>
      </c>
      <c r="B26" s="245">
        <v>0.09555804404628593</v>
      </c>
      <c r="C26" s="245">
        <v>0.9376633072041807</v>
      </c>
      <c r="D26" s="245">
        <v>7.492347891004106</v>
      </c>
      <c r="E26" s="245">
        <v>17.396043299738707</v>
      </c>
      <c r="F26" s="245">
        <v>20.243374393430386</v>
      </c>
      <c r="G26" s="245">
        <v>26.203807390817467</v>
      </c>
      <c r="H26" s="245">
        <v>16.095558044046285</v>
      </c>
      <c r="I26" s="245">
        <v>7.977603583426651</v>
      </c>
      <c r="J26" s="245">
        <v>3.5580440462859277</v>
      </c>
      <c r="K26" s="245">
        <v>100</v>
      </c>
      <c r="M26" s="66"/>
      <c r="N26" s="66"/>
      <c r="O26" s="66"/>
      <c r="P26" s="66"/>
      <c r="Q26" s="66"/>
      <c r="R26" s="66"/>
      <c r="S26" s="66"/>
      <c r="T26" s="66"/>
      <c r="U26" s="66"/>
      <c r="V26" s="66"/>
    </row>
    <row r="27" spans="1:22" ht="24.75" customHeight="1">
      <c r="A27" s="387" t="s">
        <v>258</v>
      </c>
      <c r="B27" s="244">
        <v>72</v>
      </c>
      <c r="C27" s="244">
        <v>621</v>
      </c>
      <c r="D27" s="244">
        <v>4963</v>
      </c>
      <c r="E27" s="244">
        <v>11562</v>
      </c>
      <c r="F27" s="244">
        <v>13611</v>
      </c>
      <c r="G27" s="244">
        <v>17613</v>
      </c>
      <c r="H27" s="244">
        <v>10751</v>
      </c>
      <c r="I27" s="244">
        <v>5361</v>
      </c>
      <c r="J27" s="244">
        <v>2371</v>
      </c>
      <c r="K27" s="244">
        <v>66925</v>
      </c>
      <c r="M27" s="66"/>
      <c r="N27" s="66"/>
      <c r="O27" s="66"/>
      <c r="P27" s="66"/>
      <c r="Q27" s="66"/>
      <c r="R27" s="66"/>
      <c r="S27" s="66"/>
      <c r="T27" s="66"/>
      <c r="U27" s="66"/>
      <c r="V27" s="66"/>
    </row>
    <row r="28" spans="1:22" ht="24.75" customHeight="1">
      <c r="A28" s="390" t="s">
        <v>247</v>
      </c>
      <c r="B28" s="245">
        <v>0.10758311542771759</v>
      </c>
      <c r="C28" s="245">
        <v>0.9279043705640642</v>
      </c>
      <c r="D28" s="245">
        <v>7.415763914830034</v>
      </c>
      <c r="E28" s="245">
        <v>17.27605528576765</v>
      </c>
      <c r="F28" s="245">
        <v>20.33769144564811</v>
      </c>
      <c r="G28" s="245">
        <v>26.317519611505418</v>
      </c>
      <c r="H28" s="245">
        <v>16.06425102726933</v>
      </c>
      <c r="I28" s="245">
        <v>8.010459469555473</v>
      </c>
      <c r="J28" s="245">
        <v>3.5427717594322</v>
      </c>
      <c r="K28" s="245">
        <v>100</v>
      </c>
      <c r="M28" s="66"/>
      <c r="N28" s="66"/>
      <c r="O28" s="66"/>
      <c r="P28" s="66"/>
      <c r="Q28" s="66"/>
      <c r="R28" s="66"/>
      <c r="S28" s="66"/>
      <c r="T28" s="66"/>
      <c r="U28" s="66"/>
      <c r="V28" s="66"/>
    </row>
    <row r="29" spans="1:22" ht="24.75" customHeight="1">
      <c r="A29" s="389" t="s">
        <v>256</v>
      </c>
      <c r="B29" s="216">
        <v>93</v>
      </c>
      <c r="C29" s="216">
        <v>665</v>
      </c>
      <c r="D29" s="216">
        <v>5242</v>
      </c>
      <c r="E29" s="216">
        <v>12013</v>
      </c>
      <c r="F29" s="216">
        <v>13990</v>
      </c>
      <c r="G29" s="216">
        <v>17929</v>
      </c>
      <c r="H29" s="216">
        <v>10853</v>
      </c>
      <c r="I29" s="216">
        <v>5438</v>
      </c>
      <c r="J29" s="216">
        <v>2436</v>
      </c>
      <c r="K29" s="216">
        <v>68659</v>
      </c>
      <c r="M29" s="66"/>
      <c r="N29" s="66"/>
      <c r="O29" s="66"/>
      <c r="P29" s="66"/>
      <c r="Q29" s="66"/>
      <c r="R29" s="66"/>
      <c r="S29" s="66"/>
      <c r="T29" s="66"/>
      <c r="U29" s="66"/>
      <c r="V29" s="66"/>
    </row>
    <row r="30" spans="1:22" ht="24.75" customHeight="1">
      <c r="A30" s="410" t="s">
        <v>247</v>
      </c>
      <c r="B30" s="217">
        <v>0.1354520164872777</v>
      </c>
      <c r="C30" s="217">
        <v>0.9685547415488136</v>
      </c>
      <c r="D30" s="217">
        <v>7.634833015336665</v>
      </c>
      <c r="E30" s="217">
        <v>17.49661369958782</v>
      </c>
      <c r="F30" s="217">
        <v>20.376061404914143</v>
      </c>
      <c r="G30" s="217">
        <v>26.113109716133355</v>
      </c>
      <c r="H30" s="217">
        <v>15.807104676735753</v>
      </c>
      <c r="I30" s="217">
        <v>7.920301781266841</v>
      </c>
      <c r="J30" s="217">
        <v>3.5479689479893386</v>
      </c>
      <c r="K30" s="217">
        <v>100</v>
      </c>
      <c r="M30" s="66"/>
      <c r="N30" s="66"/>
      <c r="O30" s="66"/>
      <c r="P30" s="66"/>
      <c r="Q30" s="66"/>
      <c r="R30" s="66"/>
      <c r="S30" s="66"/>
      <c r="T30" s="66"/>
      <c r="U30" s="66"/>
      <c r="V30" s="66"/>
    </row>
    <row r="31" spans="1:22" ht="24.75" customHeight="1">
      <c r="A31" s="387" t="s">
        <v>254</v>
      </c>
      <c r="B31" s="244">
        <v>68</v>
      </c>
      <c r="C31" s="244">
        <v>629</v>
      </c>
      <c r="D31" s="244">
        <v>5080</v>
      </c>
      <c r="E31" s="244">
        <v>11768</v>
      </c>
      <c r="F31" s="244">
        <v>13736</v>
      </c>
      <c r="G31" s="244">
        <v>17738</v>
      </c>
      <c r="H31" s="244">
        <v>10910</v>
      </c>
      <c r="I31" s="244">
        <v>5419</v>
      </c>
      <c r="J31" s="244">
        <v>2409</v>
      </c>
      <c r="K31" s="244">
        <v>67757</v>
      </c>
      <c r="M31" s="66"/>
      <c r="N31" s="66"/>
      <c r="O31" s="66"/>
      <c r="P31" s="66"/>
      <c r="Q31" s="66"/>
      <c r="R31" s="66"/>
      <c r="S31" s="66"/>
      <c r="T31" s="66"/>
      <c r="U31" s="66"/>
      <c r="V31" s="66"/>
    </row>
    <row r="32" spans="1:22" ht="24.75" customHeight="1">
      <c r="A32" s="390" t="s">
        <v>247</v>
      </c>
      <c r="B32" s="245">
        <v>0.10035863453222546</v>
      </c>
      <c r="C32" s="245">
        <v>0.9283173694230854</v>
      </c>
      <c r="D32" s="245">
        <v>7.497380344466255</v>
      </c>
      <c r="E32" s="245">
        <v>17.367947223165135</v>
      </c>
      <c r="F32" s="245">
        <v>20.27244417550954</v>
      </c>
      <c r="G32" s="245">
        <v>26.178844990185517</v>
      </c>
      <c r="H32" s="245">
        <v>16.101657393332054</v>
      </c>
      <c r="I32" s="245">
        <v>7.997697654854849</v>
      </c>
      <c r="J32" s="245">
        <v>3.55535221453134</v>
      </c>
      <c r="K32" s="245">
        <v>100</v>
      </c>
      <c r="M32" s="66"/>
      <c r="N32" s="66"/>
      <c r="O32" s="66"/>
      <c r="P32" s="66"/>
      <c r="Q32" s="66"/>
      <c r="R32" s="66"/>
      <c r="S32" s="66"/>
      <c r="T32" s="66"/>
      <c r="U32" s="66"/>
      <c r="V32" s="66"/>
    </row>
    <row r="33" spans="1:22" ht="24.75" customHeight="1">
      <c r="A33" s="387" t="s">
        <v>252</v>
      </c>
      <c r="B33" s="244">
        <v>65</v>
      </c>
      <c r="C33" s="244">
        <v>607</v>
      </c>
      <c r="D33" s="244">
        <v>4883</v>
      </c>
      <c r="E33" s="244">
        <v>11438</v>
      </c>
      <c r="F33" s="244">
        <v>13399</v>
      </c>
      <c r="G33" s="244">
        <v>17146</v>
      </c>
      <c r="H33" s="244">
        <v>10874</v>
      </c>
      <c r="I33" s="244">
        <v>5321</v>
      </c>
      <c r="J33" s="244">
        <v>2356</v>
      </c>
      <c r="K33" s="244">
        <v>66089</v>
      </c>
      <c r="M33" s="66"/>
      <c r="N33" s="66"/>
      <c r="O33" s="66"/>
      <c r="P33" s="66"/>
      <c r="Q33" s="66"/>
      <c r="R33" s="66"/>
      <c r="S33" s="66"/>
      <c r="T33" s="66"/>
      <c r="U33" s="66"/>
      <c r="V33" s="66"/>
    </row>
    <row r="34" spans="1:22" ht="24.75" customHeight="1">
      <c r="A34" s="390" t="s">
        <v>247</v>
      </c>
      <c r="B34" s="245">
        <v>0.09835222200366173</v>
      </c>
      <c r="C34" s="245">
        <v>0.9184584424034257</v>
      </c>
      <c r="D34" s="245">
        <v>7.38852153913662</v>
      </c>
      <c r="E34" s="245">
        <v>17.306964850428965</v>
      </c>
      <c r="F34" s="245">
        <v>20.274175732724053</v>
      </c>
      <c r="G34" s="245">
        <v>25.943803053458215</v>
      </c>
      <c r="H34" s="245">
        <v>16.453570185658734</v>
      </c>
      <c r="I34" s="245">
        <v>8.051264204330524</v>
      </c>
      <c r="J34" s="245">
        <v>3.5648897698558004</v>
      </c>
      <c r="K34" s="245">
        <v>100</v>
      </c>
      <c r="M34" s="66"/>
      <c r="N34" s="66"/>
      <c r="O34" s="66"/>
      <c r="P34" s="66"/>
      <c r="Q34" s="66"/>
      <c r="R34" s="66"/>
      <c r="S34" s="66"/>
      <c r="T34" s="66"/>
      <c r="U34" s="66"/>
      <c r="V34" s="66"/>
    </row>
    <row r="35" spans="1:22" ht="24.75" customHeight="1">
      <c r="A35" s="387" t="s">
        <v>249</v>
      </c>
      <c r="B35" s="244">
        <v>50</v>
      </c>
      <c r="C35" s="244">
        <v>583</v>
      </c>
      <c r="D35" s="244">
        <v>4827</v>
      </c>
      <c r="E35" s="244">
        <v>11548</v>
      </c>
      <c r="F35" s="244">
        <v>13360</v>
      </c>
      <c r="G35" s="244">
        <v>17159</v>
      </c>
      <c r="H35" s="244">
        <v>11029</v>
      </c>
      <c r="I35" s="244">
        <v>5384</v>
      </c>
      <c r="J35" s="244">
        <v>2367</v>
      </c>
      <c r="K35" s="244">
        <v>66307</v>
      </c>
      <c r="M35" s="66"/>
      <c r="N35" s="66"/>
      <c r="O35" s="66"/>
      <c r="P35" s="66"/>
      <c r="Q35" s="66"/>
      <c r="R35" s="66"/>
      <c r="S35" s="66"/>
      <c r="T35" s="66"/>
      <c r="U35" s="66"/>
      <c r="V35" s="66"/>
    </row>
    <row r="36" spans="1:22" ht="24.75" customHeight="1">
      <c r="A36" s="390" t="s">
        <v>247</v>
      </c>
      <c r="B36" s="245">
        <v>0.07540681979278206</v>
      </c>
      <c r="C36" s="245">
        <v>0.8792435187838389</v>
      </c>
      <c r="D36" s="245">
        <v>7.27977438279518</v>
      </c>
      <c r="E36" s="245">
        <v>17.415959099340945</v>
      </c>
      <c r="F36" s="245">
        <v>20.148702248631366</v>
      </c>
      <c r="G36" s="245">
        <v>25.87811241648695</v>
      </c>
      <c r="H36" s="245">
        <v>16.633236309891867</v>
      </c>
      <c r="I36" s="245">
        <v>8.119806355286773</v>
      </c>
      <c r="J36" s="245">
        <v>3.569758848990303</v>
      </c>
      <c r="K36" s="245">
        <v>100</v>
      </c>
      <c r="M36" s="66"/>
      <c r="N36" s="66"/>
      <c r="O36" s="66"/>
      <c r="P36" s="66"/>
      <c r="Q36" s="66"/>
      <c r="R36" s="66"/>
      <c r="S36" s="66"/>
      <c r="T36" s="66"/>
      <c r="U36" s="66"/>
      <c r="V36" s="66"/>
    </row>
    <row r="37" spans="1:22" ht="24.75" customHeight="1">
      <c r="A37" s="389" t="s">
        <v>246</v>
      </c>
      <c r="B37" s="216">
        <v>70</v>
      </c>
      <c r="C37" s="216">
        <v>700</v>
      </c>
      <c r="D37" s="216">
        <v>5179</v>
      </c>
      <c r="E37" s="216">
        <v>12005</v>
      </c>
      <c r="F37" s="216">
        <v>13836</v>
      </c>
      <c r="G37" s="216">
        <v>17628</v>
      </c>
      <c r="H37" s="216">
        <v>11188</v>
      </c>
      <c r="I37" s="216">
        <v>5439</v>
      </c>
      <c r="J37" s="216">
        <v>2473</v>
      </c>
      <c r="K37" s="216">
        <v>68518</v>
      </c>
      <c r="M37" s="66"/>
      <c r="N37" s="66"/>
      <c r="O37" s="66"/>
      <c r="P37" s="66"/>
      <c r="Q37" s="66"/>
      <c r="R37" s="66"/>
      <c r="S37" s="66"/>
      <c r="T37" s="66"/>
      <c r="U37" s="66"/>
      <c r="V37" s="66"/>
    </row>
    <row r="38" spans="1:22" ht="24.75" customHeight="1">
      <c r="A38" s="412" t="s">
        <v>247</v>
      </c>
      <c r="B38" s="336">
        <v>0.10216293528707784</v>
      </c>
      <c r="C38" s="336">
        <v>1.0216293528707785</v>
      </c>
      <c r="D38" s="336">
        <v>7.5585977407396605</v>
      </c>
      <c r="E38" s="336">
        <v>17.520943401733852</v>
      </c>
      <c r="F38" s="336">
        <v>20.19323389474299</v>
      </c>
      <c r="G38" s="336">
        <v>25.727546046294403</v>
      </c>
      <c r="H38" s="336">
        <v>16.328555999883243</v>
      </c>
      <c r="I38" s="336">
        <v>7.938060071805948</v>
      </c>
      <c r="J38" s="336">
        <v>3.60927055664205</v>
      </c>
      <c r="K38" s="336">
        <v>100</v>
      </c>
      <c r="M38" s="66"/>
      <c r="N38" s="66"/>
      <c r="O38" s="66"/>
      <c r="P38" s="66"/>
      <c r="Q38" s="66"/>
      <c r="R38" s="66"/>
      <c r="S38" s="66"/>
      <c r="T38" s="66"/>
      <c r="U38" s="66"/>
      <c r="V38" s="66"/>
    </row>
    <row r="39" spans="1:22" ht="24.75" customHeight="1">
      <c r="A39" s="372"/>
      <c r="B39" s="372"/>
      <c r="C39" s="66"/>
      <c r="D39" s="66"/>
      <c r="E39" s="66"/>
      <c r="F39" s="66"/>
      <c r="G39" s="66"/>
      <c r="H39" s="66"/>
      <c r="I39" s="66"/>
      <c r="J39" s="66"/>
      <c r="K39" s="66"/>
      <c r="M39" s="66"/>
      <c r="N39" s="66"/>
      <c r="O39" s="66"/>
      <c r="P39" s="66"/>
      <c r="Q39" s="66"/>
      <c r="R39" s="66"/>
      <c r="S39" s="66"/>
      <c r="T39" s="66"/>
      <c r="U39" s="66"/>
      <c r="V39" s="66"/>
    </row>
    <row r="40" spans="1:22" ht="24.75" customHeight="1">
      <c r="A40" s="66"/>
      <c r="B40" s="66"/>
      <c r="C40" s="66"/>
      <c r="D40" s="66"/>
      <c r="E40" s="66"/>
      <c r="F40" s="66"/>
      <c r="G40" s="66"/>
      <c r="H40" s="66"/>
      <c r="I40" s="66"/>
      <c r="J40" s="66"/>
      <c r="K40" s="66"/>
      <c r="M40" s="66"/>
      <c r="N40" s="66"/>
      <c r="O40" s="66"/>
      <c r="P40" s="66"/>
      <c r="Q40" s="66"/>
      <c r="R40" s="66"/>
      <c r="S40" s="66"/>
      <c r="T40" s="66"/>
      <c r="U40" s="66"/>
      <c r="V40" s="66"/>
    </row>
    <row r="41" spans="1:22" ht="41.25" customHeight="1">
      <c r="A41" s="66"/>
      <c r="B41" s="66"/>
      <c r="C41" s="66"/>
      <c r="D41" s="66"/>
      <c r="E41" s="66"/>
      <c r="F41" s="66"/>
      <c r="G41" s="66"/>
      <c r="H41" s="66"/>
      <c r="I41" s="66"/>
      <c r="J41" s="66"/>
      <c r="K41" s="66"/>
      <c r="L41" s="80"/>
      <c r="M41" s="66"/>
      <c r="N41" s="66"/>
      <c r="O41" s="66"/>
      <c r="P41" s="66"/>
      <c r="Q41" s="66"/>
      <c r="R41" s="66"/>
      <c r="S41" s="66"/>
      <c r="T41" s="66"/>
      <c r="U41" s="66"/>
      <c r="V41" s="66"/>
    </row>
    <row r="42" spans="1:22" ht="18.75" customHeight="1">
      <c r="A42" s="66"/>
      <c r="B42" s="66"/>
      <c r="C42" s="66"/>
      <c r="D42" s="66"/>
      <c r="E42" s="66"/>
      <c r="F42" s="66"/>
      <c r="G42" s="66"/>
      <c r="H42" s="66"/>
      <c r="I42" s="66"/>
      <c r="J42" s="66"/>
      <c r="K42" s="66"/>
      <c r="L42" s="66"/>
      <c r="M42" s="66"/>
      <c r="N42" s="66"/>
      <c r="O42" s="66"/>
      <c r="P42" s="66"/>
      <c r="Q42" s="66"/>
      <c r="R42" s="66"/>
      <c r="S42" s="66"/>
      <c r="T42" s="66"/>
      <c r="U42" s="66"/>
      <c r="V42" s="66"/>
    </row>
    <row r="43" spans="1:22" ht="12.75">
      <c r="A43" s="66"/>
      <c r="B43" s="66"/>
      <c r="C43" s="66"/>
      <c r="D43" s="66"/>
      <c r="E43" s="66"/>
      <c r="F43" s="66"/>
      <c r="G43" s="66"/>
      <c r="H43" s="66"/>
      <c r="I43" s="66"/>
      <c r="J43" s="66"/>
      <c r="K43" s="66"/>
      <c r="L43" s="66"/>
      <c r="M43" s="66"/>
      <c r="N43" s="66"/>
      <c r="O43" s="66"/>
      <c r="P43" s="66"/>
      <c r="Q43" s="66"/>
      <c r="R43" s="66"/>
      <c r="S43" s="66"/>
      <c r="T43" s="66"/>
      <c r="U43" s="66"/>
      <c r="V43" s="66"/>
    </row>
    <row r="44" spans="1:22" ht="12.75">
      <c r="A44" s="66"/>
      <c r="B44" s="66"/>
      <c r="C44" s="66"/>
      <c r="D44" s="66"/>
      <c r="E44" s="66"/>
      <c r="F44" s="66"/>
      <c r="G44" s="66"/>
      <c r="H44" s="66"/>
      <c r="I44" s="66"/>
      <c r="J44" s="66"/>
      <c r="K44" s="66"/>
      <c r="L44" s="66"/>
      <c r="M44" s="66"/>
      <c r="N44" s="66"/>
      <c r="O44" s="66"/>
      <c r="P44" s="66"/>
      <c r="Q44" s="66"/>
      <c r="R44" s="66"/>
      <c r="S44" s="66"/>
      <c r="T44" s="66"/>
      <c r="U44" s="66"/>
      <c r="V44" s="66"/>
    </row>
    <row r="45" spans="1:22" ht="12.75">
      <c r="A45" s="66"/>
      <c r="B45" s="66"/>
      <c r="C45" s="66"/>
      <c r="D45" s="66"/>
      <c r="E45" s="66"/>
      <c r="F45" s="66"/>
      <c r="G45" s="66"/>
      <c r="H45" s="66"/>
      <c r="I45" s="66"/>
      <c r="J45" s="66"/>
      <c r="K45" s="66"/>
      <c r="L45" s="66"/>
      <c r="M45" s="66"/>
      <c r="N45" s="66"/>
      <c r="O45" s="66"/>
      <c r="P45" s="66"/>
      <c r="Q45" s="66"/>
      <c r="R45" s="66"/>
      <c r="S45" s="66"/>
      <c r="T45" s="66"/>
      <c r="U45" s="66"/>
      <c r="V45" s="66"/>
    </row>
    <row r="46" spans="1:22" ht="12.75">
      <c r="A46" s="66"/>
      <c r="B46" s="66"/>
      <c r="C46" s="66"/>
      <c r="D46" s="66"/>
      <c r="E46" s="66"/>
      <c r="F46" s="66"/>
      <c r="G46" s="66"/>
      <c r="H46" s="66"/>
      <c r="I46" s="66"/>
      <c r="J46" s="66"/>
      <c r="K46" s="66"/>
      <c r="L46" s="66"/>
      <c r="M46" s="66"/>
      <c r="N46" s="66"/>
      <c r="O46" s="66"/>
      <c r="P46" s="66"/>
      <c r="Q46" s="66"/>
      <c r="R46" s="66"/>
      <c r="S46" s="66"/>
      <c r="T46" s="66"/>
      <c r="U46" s="66"/>
      <c r="V46" s="66"/>
    </row>
    <row r="47" spans="1:22" ht="12.75">
      <c r="A47" s="66"/>
      <c r="B47" s="66"/>
      <c r="C47" s="66"/>
      <c r="D47" s="66"/>
      <c r="E47" s="66"/>
      <c r="F47" s="66"/>
      <c r="G47" s="66"/>
      <c r="H47" s="66"/>
      <c r="I47" s="66"/>
      <c r="J47" s="66"/>
      <c r="K47" s="66"/>
      <c r="L47" s="66"/>
      <c r="M47" s="66"/>
      <c r="N47" s="66"/>
      <c r="O47" s="66"/>
      <c r="P47" s="66"/>
      <c r="Q47" s="66"/>
      <c r="R47" s="66"/>
      <c r="S47" s="66"/>
      <c r="T47" s="66"/>
      <c r="U47" s="66"/>
      <c r="V47" s="66"/>
    </row>
    <row r="48" spans="1:22" ht="36" customHeight="1">
      <c r="A48" s="66"/>
      <c r="B48" s="66"/>
      <c r="C48" s="66"/>
      <c r="D48" s="66"/>
      <c r="E48" s="66"/>
      <c r="F48" s="66"/>
      <c r="G48" s="66"/>
      <c r="H48" s="66"/>
      <c r="I48" s="66"/>
      <c r="J48" s="66"/>
      <c r="K48" s="66"/>
      <c r="L48" s="66"/>
      <c r="M48" s="66"/>
      <c r="N48" s="66"/>
      <c r="O48" s="66"/>
      <c r="P48" s="66"/>
      <c r="Q48" s="66"/>
      <c r="R48" s="66"/>
      <c r="S48" s="66"/>
      <c r="T48" s="66"/>
      <c r="U48" s="66"/>
      <c r="V48" s="66"/>
    </row>
    <row r="49" spans="1:22" ht="12.75">
      <c r="A49" s="66"/>
      <c r="B49" s="66"/>
      <c r="C49" s="66"/>
      <c r="D49" s="66"/>
      <c r="E49" s="66"/>
      <c r="F49" s="66"/>
      <c r="G49" s="66"/>
      <c r="H49" s="66"/>
      <c r="I49" s="66"/>
      <c r="J49" s="66"/>
      <c r="K49" s="66"/>
      <c r="L49" s="66"/>
      <c r="M49" s="66"/>
      <c r="N49" s="66"/>
      <c r="O49" s="66"/>
      <c r="P49" s="66"/>
      <c r="Q49" s="66"/>
      <c r="R49" s="66"/>
      <c r="S49" s="66"/>
      <c r="T49" s="66"/>
      <c r="U49" s="66"/>
      <c r="V49" s="66"/>
    </row>
    <row r="50" spans="1:22" ht="18" customHeight="1">
      <c r="A50" s="66"/>
      <c r="B50" s="66"/>
      <c r="C50" s="66"/>
      <c r="D50" s="66"/>
      <c r="E50" s="66"/>
      <c r="F50" s="66"/>
      <c r="G50" s="66"/>
      <c r="H50" s="66"/>
      <c r="I50" s="66"/>
      <c r="J50" s="66"/>
      <c r="K50" s="66"/>
      <c r="L50" s="66"/>
      <c r="M50" s="66"/>
      <c r="N50" s="66"/>
      <c r="O50" s="66"/>
      <c r="P50" s="66"/>
      <c r="Q50" s="66"/>
      <c r="R50" s="66"/>
      <c r="S50" s="66"/>
      <c r="T50" s="66"/>
      <c r="U50" s="66"/>
      <c r="V50" s="66"/>
    </row>
    <row r="51" spans="1:22" ht="18" customHeight="1">
      <c r="A51" s="66"/>
      <c r="B51" s="66"/>
      <c r="C51" s="66"/>
      <c r="D51" s="66"/>
      <c r="E51" s="66"/>
      <c r="F51" s="66"/>
      <c r="G51" s="66"/>
      <c r="H51" s="66"/>
      <c r="I51" s="66"/>
      <c r="J51" s="66"/>
      <c r="K51" s="66"/>
      <c r="L51" s="66"/>
      <c r="M51" s="66"/>
      <c r="N51" s="66"/>
      <c r="O51" s="66"/>
      <c r="P51" s="66"/>
      <c r="Q51" s="66"/>
      <c r="R51" s="66"/>
      <c r="S51" s="66"/>
      <c r="T51" s="66"/>
      <c r="U51" s="66"/>
      <c r="V51" s="66"/>
    </row>
    <row r="52" spans="1:22" ht="18" customHeight="1">
      <c r="A52" s="66"/>
      <c r="B52" s="66"/>
      <c r="C52" s="66"/>
      <c r="D52" s="66"/>
      <c r="E52" s="66"/>
      <c r="F52" s="66"/>
      <c r="G52" s="66"/>
      <c r="H52" s="66"/>
      <c r="I52" s="66"/>
      <c r="J52" s="66"/>
      <c r="K52" s="66"/>
      <c r="L52" s="66"/>
      <c r="M52" s="66"/>
      <c r="N52" s="66"/>
      <c r="O52" s="66"/>
      <c r="P52" s="66"/>
      <c r="Q52" s="66"/>
      <c r="R52" s="66"/>
      <c r="S52" s="66"/>
      <c r="T52" s="66"/>
      <c r="U52" s="66"/>
      <c r="V52" s="66"/>
    </row>
    <row r="53" spans="1:22" ht="18" customHeight="1">
      <c r="A53" s="66"/>
      <c r="B53" s="66"/>
      <c r="C53" s="66"/>
      <c r="D53" s="66"/>
      <c r="E53" s="66"/>
      <c r="F53" s="66"/>
      <c r="G53" s="66"/>
      <c r="H53" s="66"/>
      <c r="I53" s="66"/>
      <c r="J53" s="66"/>
      <c r="K53" s="66"/>
      <c r="L53" s="66"/>
      <c r="M53" s="66"/>
      <c r="N53" s="66"/>
      <c r="O53" s="66"/>
      <c r="P53" s="66"/>
      <c r="Q53" s="66"/>
      <c r="R53" s="66"/>
      <c r="S53" s="66"/>
      <c r="T53" s="66"/>
      <c r="U53" s="66"/>
      <c r="V53" s="66"/>
    </row>
    <row r="54" spans="1:22" ht="18" customHeight="1">
      <c r="A54" s="66"/>
      <c r="B54" s="66"/>
      <c r="C54" s="66"/>
      <c r="D54" s="66"/>
      <c r="E54" s="66"/>
      <c r="F54" s="66"/>
      <c r="G54" s="66"/>
      <c r="H54" s="66"/>
      <c r="I54" s="66"/>
      <c r="J54" s="66"/>
      <c r="K54" s="66"/>
      <c r="L54" s="66"/>
      <c r="M54" s="66"/>
      <c r="N54" s="66"/>
      <c r="O54" s="66"/>
      <c r="P54" s="66"/>
      <c r="Q54" s="66"/>
      <c r="R54" s="66"/>
      <c r="S54" s="66"/>
      <c r="T54" s="66"/>
      <c r="U54" s="66"/>
      <c r="V54" s="66"/>
    </row>
    <row r="55" spans="1:22" ht="18" customHeight="1">
      <c r="A55" s="66"/>
      <c r="B55" s="66"/>
      <c r="C55" s="66"/>
      <c r="D55" s="66"/>
      <c r="E55" s="66"/>
      <c r="F55" s="66"/>
      <c r="G55" s="66"/>
      <c r="H55" s="66"/>
      <c r="I55" s="66"/>
      <c r="J55" s="66"/>
      <c r="K55" s="66"/>
      <c r="L55" s="66"/>
      <c r="M55" s="66"/>
      <c r="N55" s="66"/>
      <c r="O55" s="66"/>
      <c r="P55" s="66"/>
      <c r="Q55" s="66"/>
      <c r="R55" s="66"/>
      <c r="S55" s="66"/>
      <c r="T55" s="66"/>
      <c r="U55" s="66"/>
      <c r="V55" s="66"/>
    </row>
    <row r="56" spans="1:22" ht="18" customHeight="1">
      <c r="A56" s="66"/>
      <c r="B56" s="66"/>
      <c r="C56" s="66"/>
      <c r="D56" s="66"/>
      <c r="E56" s="66"/>
      <c r="F56" s="66"/>
      <c r="G56" s="66"/>
      <c r="H56" s="66"/>
      <c r="I56" s="66"/>
      <c r="J56" s="66"/>
      <c r="K56" s="66"/>
      <c r="L56" s="66"/>
      <c r="M56" s="66"/>
      <c r="N56" s="66"/>
      <c r="O56" s="66"/>
      <c r="P56" s="66"/>
      <c r="Q56" s="66"/>
      <c r="R56" s="66"/>
      <c r="S56" s="66"/>
      <c r="T56" s="66"/>
      <c r="U56" s="66"/>
      <c r="V56" s="66"/>
    </row>
    <row r="57" spans="1:22" ht="18" customHeight="1">
      <c r="A57" s="66"/>
      <c r="B57" s="66"/>
      <c r="C57" s="66"/>
      <c r="D57" s="66"/>
      <c r="E57" s="66"/>
      <c r="F57" s="66"/>
      <c r="G57" s="66"/>
      <c r="H57" s="66"/>
      <c r="I57" s="66"/>
      <c r="J57" s="66"/>
      <c r="K57" s="66"/>
      <c r="L57" s="66"/>
      <c r="M57" s="66"/>
      <c r="N57" s="66"/>
      <c r="O57" s="66"/>
      <c r="P57" s="66"/>
      <c r="Q57" s="66"/>
      <c r="R57" s="66"/>
      <c r="S57" s="66"/>
      <c r="T57" s="66"/>
      <c r="U57" s="66"/>
      <c r="V57" s="66"/>
    </row>
    <row r="58" spans="1:22" ht="18" customHeight="1">
      <c r="A58" s="66"/>
      <c r="B58" s="66"/>
      <c r="C58" s="66"/>
      <c r="D58" s="66"/>
      <c r="E58" s="66"/>
      <c r="F58" s="66"/>
      <c r="G58" s="66"/>
      <c r="H58" s="66"/>
      <c r="I58" s="66"/>
      <c r="J58" s="66"/>
      <c r="K58" s="66"/>
      <c r="L58" s="66"/>
      <c r="M58" s="66"/>
      <c r="N58" s="66"/>
      <c r="O58" s="66"/>
      <c r="P58" s="66"/>
      <c r="Q58" s="66"/>
      <c r="R58" s="66"/>
      <c r="S58" s="66"/>
      <c r="T58" s="66"/>
      <c r="U58" s="66"/>
      <c r="V58" s="66"/>
    </row>
    <row r="59" spans="1:22" ht="18" customHeight="1">
      <c r="A59" s="66"/>
      <c r="B59" s="66"/>
      <c r="C59" s="66"/>
      <c r="D59" s="66"/>
      <c r="E59" s="66"/>
      <c r="F59" s="66"/>
      <c r="G59" s="66"/>
      <c r="H59" s="66"/>
      <c r="I59" s="66"/>
      <c r="J59" s="66"/>
      <c r="K59" s="66"/>
      <c r="L59" s="66"/>
      <c r="M59" s="66"/>
      <c r="N59" s="66"/>
      <c r="O59" s="66"/>
      <c r="P59" s="66"/>
      <c r="Q59" s="66"/>
      <c r="R59" s="66"/>
      <c r="S59" s="66"/>
      <c r="T59" s="66"/>
      <c r="U59" s="66"/>
      <c r="V59" s="66"/>
    </row>
    <row r="60" spans="1:22" ht="18" customHeight="1">
      <c r="A60" s="66"/>
      <c r="B60" s="66"/>
      <c r="C60" s="66"/>
      <c r="D60" s="66"/>
      <c r="E60" s="66"/>
      <c r="F60" s="66"/>
      <c r="G60" s="66"/>
      <c r="H60" s="66"/>
      <c r="I60" s="66"/>
      <c r="J60" s="66"/>
      <c r="K60" s="66"/>
      <c r="L60" s="66"/>
      <c r="M60" s="66"/>
      <c r="N60" s="66"/>
      <c r="O60" s="66"/>
      <c r="P60" s="66"/>
      <c r="Q60" s="66"/>
      <c r="R60" s="66"/>
      <c r="S60" s="66"/>
      <c r="T60" s="66"/>
      <c r="U60" s="66"/>
      <c r="V60" s="66"/>
    </row>
    <row r="61" spans="1:22" ht="18" customHeight="1">
      <c r="A61" s="66"/>
      <c r="B61" s="66"/>
      <c r="C61" s="66"/>
      <c r="D61" s="66"/>
      <c r="E61" s="66"/>
      <c r="F61" s="66"/>
      <c r="G61" s="66"/>
      <c r="H61" s="66"/>
      <c r="I61" s="66"/>
      <c r="J61" s="66"/>
      <c r="K61" s="66"/>
      <c r="L61" s="66"/>
      <c r="M61" s="66"/>
      <c r="N61" s="66"/>
      <c r="O61" s="66"/>
      <c r="P61" s="66"/>
      <c r="Q61" s="66"/>
      <c r="R61" s="66"/>
      <c r="S61" s="66"/>
      <c r="T61" s="66"/>
      <c r="U61" s="66"/>
      <c r="V61" s="66"/>
    </row>
    <row r="62" spans="1:22" ht="18" customHeight="1">
      <c r="A62" s="66"/>
      <c r="B62" s="66"/>
      <c r="C62" s="66"/>
      <c r="D62" s="66"/>
      <c r="E62" s="66"/>
      <c r="F62" s="66"/>
      <c r="G62" s="66"/>
      <c r="H62" s="66"/>
      <c r="I62" s="66"/>
      <c r="J62" s="66"/>
      <c r="K62" s="66"/>
      <c r="L62" s="66"/>
      <c r="M62" s="66"/>
      <c r="N62" s="66"/>
      <c r="O62" s="66"/>
      <c r="P62" s="66"/>
      <c r="Q62" s="66"/>
      <c r="R62" s="66"/>
      <c r="S62" s="66"/>
      <c r="T62" s="66"/>
      <c r="U62" s="66"/>
      <c r="V62" s="66"/>
    </row>
    <row r="63" spans="1:22" ht="18"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18" customHeight="1">
      <c r="A64" s="66"/>
      <c r="B64" s="66"/>
      <c r="C64" s="66"/>
      <c r="D64" s="66"/>
      <c r="E64" s="66"/>
      <c r="F64" s="66"/>
      <c r="G64" s="66"/>
      <c r="H64" s="66"/>
      <c r="I64" s="66"/>
      <c r="J64" s="66"/>
      <c r="K64" s="66"/>
      <c r="L64" s="66"/>
      <c r="M64" s="66"/>
      <c r="N64" s="66"/>
      <c r="O64" s="66"/>
      <c r="P64" s="66"/>
      <c r="Q64" s="66"/>
      <c r="R64" s="66"/>
      <c r="S64" s="66"/>
      <c r="T64" s="66"/>
      <c r="U64" s="66"/>
      <c r="V64" s="66"/>
    </row>
    <row r="65" spans="1:22" ht="18"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18" customHeight="1">
      <c r="A66" s="66"/>
      <c r="B66" s="66"/>
      <c r="C66" s="66"/>
      <c r="D66" s="66"/>
      <c r="E66" s="66"/>
      <c r="F66" s="66"/>
      <c r="G66" s="66"/>
      <c r="H66" s="66"/>
      <c r="I66" s="66"/>
      <c r="J66" s="66"/>
      <c r="K66" s="66"/>
      <c r="L66" s="66"/>
      <c r="M66" s="66"/>
      <c r="N66" s="66"/>
      <c r="O66" s="66"/>
      <c r="P66" s="66"/>
      <c r="Q66" s="66"/>
      <c r="R66" s="66"/>
      <c r="S66" s="66"/>
      <c r="T66" s="66"/>
      <c r="U66" s="66"/>
      <c r="V66" s="66"/>
    </row>
    <row r="67" spans="1:22" ht="12.75">
      <c r="A67" s="66"/>
      <c r="B67" s="66"/>
      <c r="C67" s="66"/>
      <c r="D67" s="66"/>
      <c r="E67" s="66"/>
      <c r="F67" s="66"/>
      <c r="G67" s="66"/>
      <c r="H67" s="66"/>
      <c r="I67" s="66"/>
      <c r="J67" s="66"/>
      <c r="K67" s="66"/>
      <c r="L67" s="66"/>
      <c r="M67" s="66"/>
      <c r="N67" s="66"/>
      <c r="O67" s="66"/>
      <c r="P67" s="66"/>
      <c r="Q67" s="66"/>
      <c r="R67" s="66"/>
      <c r="S67" s="66"/>
      <c r="T67" s="66"/>
      <c r="U67" s="66"/>
      <c r="V67" s="66"/>
    </row>
    <row r="68" spans="1:22" ht="12.75">
      <c r="A68" s="66"/>
      <c r="B68" s="66"/>
      <c r="C68" s="66"/>
      <c r="D68" s="66"/>
      <c r="E68" s="66"/>
      <c r="F68" s="66"/>
      <c r="G68" s="66"/>
      <c r="H68" s="66"/>
      <c r="I68" s="66"/>
      <c r="J68" s="66"/>
      <c r="K68" s="66"/>
      <c r="L68" s="66"/>
      <c r="M68" s="66"/>
      <c r="N68" s="66"/>
      <c r="O68" s="66"/>
      <c r="P68" s="66"/>
      <c r="Q68" s="66"/>
      <c r="R68" s="66"/>
      <c r="S68" s="66"/>
      <c r="T68" s="66"/>
      <c r="U68" s="66"/>
      <c r="V68" s="66"/>
    </row>
    <row r="69" spans="1:22" ht="12.75">
      <c r="A69" s="66"/>
      <c r="B69" s="66"/>
      <c r="C69" s="66"/>
      <c r="D69" s="66"/>
      <c r="E69" s="66"/>
      <c r="F69" s="66"/>
      <c r="G69" s="66"/>
      <c r="H69" s="66"/>
      <c r="I69" s="66"/>
      <c r="J69" s="66"/>
      <c r="K69" s="66"/>
      <c r="L69" s="66"/>
      <c r="M69" s="66"/>
      <c r="N69" s="66"/>
      <c r="O69" s="66"/>
      <c r="P69" s="66"/>
      <c r="Q69" s="66"/>
      <c r="R69" s="66"/>
      <c r="S69" s="66"/>
      <c r="T69" s="66"/>
      <c r="U69" s="66"/>
      <c r="V69" s="66"/>
    </row>
    <row r="70" spans="1:22" ht="12.75">
      <c r="A70" s="66"/>
      <c r="B70" s="66"/>
      <c r="C70" s="66"/>
      <c r="D70" s="66"/>
      <c r="E70" s="66"/>
      <c r="F70" s="66"/>
      <c r="G70" s="66"/>
      <c r="H70" s="66"/>
      <c r="I70" s="66"/>
      <c r="J70" s="66"/>
      <c r="K70" s="66"/>
      <c r="L70" s="66"/>
      <c r="M70" s="66"/>
      <c r="N70" s="66"/>
      <c r="O70" s="66"/>
      <c r="P70" s="66"/>
      <c r="Q70" s="66"/>
      <c r="R70" s="66"/>
      <c r="S70" s="66"/>
      <c r="T70" s="66"/>
      <c r="U70" s="66"/>
      <c r="V70" s="66"/>
    </row>
    <row r="71" spans="1:22" ht="12.75">
      <c r="A71" s="83"/>
      <c r="B71" s="83"/>
      <c r="C71" s="83"/>
      <c r="D71" s="83"/>
      <c r="E71" s="83"/>
      <c r="F71" s="83"/>
      <c r="G71" s="83"/>
      <c r="H71" s="83"/>
      <c r="I71" s="83"/>
      <c r="J71" s="83"/>
      <c r="K71" s="83"/>
      <c r="L71" s="66"/>
      <c r="M71" s="66"/>
      <c r="N71" s="66"/>
      <c r="O71" s="66"/>
      <c r="P71" s="66"/>
      <c r="Q71" s="66"/>
      <c r="R71" s="66"/>
      <c r="S71" s="66"/>
      <c r="T71" s="66"/>
      <c r="U71" s="66"/>
      <c r="V71" s="66"/>
    </row>
    <row r="72" spans="1:22" ht="12.75">
      <c r="A72" s="83"/>
      <c r="B72" s="83"/>
      <c r="C72" s="83"/>
      <c r="D72" s="83"/>
      <c r="E72" s="83"/>
      <c r="F72" s="83"/>
      <c r="G72" s="83"/>
      <c r="H72" s="83"/>
      <c r="I72" s="83"/>
      <c r="J72" s="83"/>
      <c r="K72" s="83"/>
      <c r="L72" s="66"/>
      <c r="M72" s="66"/>
      <c r="N72" s="66"/>
      <c r="O72" s="66"/>
      <c r="P72" s="66"/>
      <c r="Q72" s="66"/>
      <c r="R72" s="66"/>
      <c r="S72" s="66"/>
      <c r="T72" s="66"/>
      <c r="U72" s="66"/>
      <c r="V72" s="66"/>
    </row>
    <row r="73" spans="1:11" ht="12.75">
      <c r="A73" s="83"/>
      <c r="B73" s="83"/>
      <c r="C73" s="83"/>
      <c r="D73" s="83"/>
      <c r="E73" s="83"/>
      <c r="F73" s="83"/>
      <c r="G73" s="83"/>
      <c r="H73" s="83"/>
      <c r="I73" s="83"/>
      <c r="J73" s="83"/>
      <c r="K73" s="83"/>
    </row>
    <row r="74" spans="1:11" ht="12.75">
      <c r="A74" s="83"/>
      <c r="B74" s="83"/>
      <c r="C74" s="83"/>
      <c r="D74" s="83"/>
      <c r="E74" s="83"/>
      <c r="F74" s="83"/>
      <c r="G74" s="83"/>
      <c r="H74" s="83"/>
      <c r="I74" s="83"/>
      <c r="J74" s="83"/>
      <c r="K74" s="83"/>
    </row>
    <row r="75" spans="1:11" ht="12.75">
      <c r="A75" s="83"/>
      <c r="B75" s="83"/>
      <c r="C75" s="83"/>
      <c r="D75" s="83"/>
      <c r="E75" s="83"/>
      <c r="F75" s="83"/>
      <c r="G75" s="83"/>
      <c r="H75" s="83"/>
      <c r="I75" s="83"/>
      <c r="J75" s="83"/>
      <c r="K75" s="83"/>
    </row>
    <row r="76" spans="1:11" ht="12.75">
      <c r="A76" s="83"/>
      <c r="B76" s="83"/>
      <c r="C76" s="83"/>
      <c r="D76" s="83"/>
      <c r="E76" s="83"/>
      <c r="F76" s="83"/>
      <c r="G76" s="83"/>
      <c r="H76" s="83"/>
      <c r="I76" s="83"/>
      <c r="J76" s="83"/>
      <c r="K76" s="83"/>
    </row>
    <row r="77" spans="1:11" ht="12.75">
      <c r="A77" s="83"/>
      <c r="B77" s="83"/>
      <c r="C77" s="83"/>
      <c r="D77" s="83"/>
      <c r="E77" s="83"/>
      <c r="F77" s="83"/>
      <c r="G77" s="83"/>
      <c r="H77" s="83"/>
      <c r="I77" s="83"/>
      <c r="J77" s="83"/>
      <c r="K77" s="83"/>
    </row>
    <row r="78" spans="1:11" ht="12.75">
      <c r="A78" s="83"/>
      <c r="B78" s="83"/>
      <c r="C78" s="83"/>
      <c r="D78" s="83"/>
      <c r="E78" s="83"/>
      <c r="F78" s="83"/>
      <c r="G78" s="83"/>
      <c r="H78" s="83"/>
      <c r="I78" s="83"/>
      <c r="J78" s="83"/>
      <c r="K78" s="83"/>
    </row>
    <row r="79" spans="1:11" ht="12.75">
      <c r="A79" s="83"/>
      <c r="B79" s="83"/>
      <c r="C79" s="83"/>
      <c r="D79" s="83"/>
      <c r="E79" s="83"/>
      <c r="F79" s="83"/>
      <c r="G79" s="83"/>
      <c r="H79" s="83"/>
      <c r="I79" s="83"/>
      <c r="J79" s="83"/>
      <c r="K79" s="83"/>
    </row>
    <row r="80" spans="1:11" ht="12.75">
      <c r="A80" s="83"/>
      <c r="B80" s="83"/>
      <c r="C80" s="83"/>
      <c r="D80" s="83"/>
      <c r="E80" s="83"/>
      <c r="F80" s="83"/>
      <c r="G80" s="83"/>
      <c r="H80" s="83"/>
      <c r="I80" s="83"/>
      <c r="J80" s="83"/>
      <c r="K80" s="83"/>
    </row>
    <row r="81" spans="1:11" ht="12.75">
      <c r="A81" s="83"/>
      <c r="B81" s="83"/>
      <c r="C81" s="83"/>
      <c r="D81" s="83"/>
      <c r="E81" s="83"/>
      <c r="F81" s="83"/>
      <c r="G81" s="83"/>
      <c r="H81" s="83"/>
      <c r="I81" s="83"/>
      <c r="J81" s="83"/>
      <c r="K81" s="83"/>
    </row>
    <row r="82" spans="1:11" ht="12.75">
      <c r="A82" s="83"/>
      <c r="B82" s="83"/>
      <c r="C82" s="83"/>
      <c r="D82" s="83"/>
      <c r="E82" s="83"/>
      <c r="F82" s="83"/>
      <c r="G82" s="83"/>
      <c r="H82" s="83"/>
      <c r="I82" s="83"/>
      <c r="J82" s="83"/>
      <c r="K82" s="83"/>
    </row>
    <row r="83" spans="1:11" ht="12.75">
      <c r="A83" s="83"/>
      <c r="B83" s="83"/>
      <c r="C83" s="83"/>
      <c r="D83" s="83"/>
      <c r="E83" s="83"/>
      <c r="F83" s="83"/>
      <c r="G83" s="83"/>
      <c r="H83" s="83"/>
      <c r="I83" s="83"/>
      <c r="J83" s="83"/>
      <c r="K83" s="83"/>
    </row>
    <row r="84" spans="1:11" ht="12.75">
      <c r="A84" s="83"/>
      <c r="B84" s="83"/>
      <c r="C84" s="83"/>
      <c r="D84" s="83"/>
      <c r="E84" s="83"/>
      <c r="F84" s="83"/>
      <c r="G84" s="83"/>
      <c r="H84" s="83"/>
      <c r="I84" s="83"/>
      <c r="J84" s="83"/>
      <c r="K84" s="83"/>
    </row>
    <row r="85" spans="1:11" ht="12.75">
      <c r="A85" s="83"/>
      <c r="B85" s="83"/>
      <c r="C85" s="83"/>
      <c r="D85" s="83"/>
      <c r="E85" s="83"/>
      <c r="F85" s="83"/>
      <c r="G85" s="83"/>
      <c r="H85" s="83"/>
      <c r="I85" s="83"/>
      <c r="J85" s="83"/>
      <c r="K85" s="83"/>
    </row>
    <row r="86" spans="1:11" ht="12.75">
      <c r="A86" s="83"/>
      <c r="B86" s="83"/>
      <c r="C86" s="83"/>
      <c r="D86" s="83"/>
      <c r="E86" s="83"/>
      <c r="F86" s="83"/>
      <c r="G86" s="83"/>
      <c r="H86" s="83"/>
      <c r="I86" s="83"/>
      <c r="J86" s="83"/>
      <c r="K86" s="83"/>
    </row>
    <row r="87" spans="1:11" ht="12.75">
      <c r="A87" s="83"/>
      <c r="B87" s="83"/>
      <c r="C87" s="83"/>
      <c r="D87" s="83"/>
      <c r="E87" s="83"/>
      <c r="F87" s="83"/>
      <c r="G87" s="83"/>
      <c r="H87" s="83"/>
      <c r="I87" s="83"/>
      <c r="J87" s="83"/>
      <c r="K87" s="83"/>
    </row>
    <row r="88" spans="1:11" ht="12.75">
      <c r="A88" s="83"/>
      <c r="B88" s="83"/>
      <c r="C88" s="83"/>
      <c r="D88" s="83"/>
      <c r="E88" s="83"/>
      <c r="F88" s="83"/>
      <c r="G88" s="83"/>
      <c r="H88" s="83"/>
      <c r="I88" s="83"/>
      <c r="J88" s="83"/>
      <c r="K88" s="83"/>
    </row>
    <row r="89" spans="1:11" ht="12.75">
      <c r="A89" s="83"/>
      <c r="B89" s="83"/>
      <c r="C89" s="83"/>
      <c r="D89" s="83"/>
      <c r="E89" s="83"/>
      <c r="F89" s="83"/>
      <c r="G89" s="83"/>
      <c r="H89" s="83"/>
      <c r="I89" s="83"/>
      <c r="J89" s="83"/>
      <c r="K89" s="83"/>
    </row>
    <row r="90" spans="1:11" ht="12.75">
      <c r="A90" s="83"/>
      <c r="B90" s="83"/>
      <c r="C90" s="83"/>
      <c r="D90" s="83"/>
      <c r="E90" s="83"/>
      <c r="F90" s="83"/>
      <c r="G90" s="83"/>
      <c r="H90" s="83"/>
      <c r="I90" s="83"/>
      <c r="J90" s="83"/>
      <c r="K90" s="83"/>
    </row>
    <row r="91" spans="1:11" ht="12.75">
      <c r="A91" s="83"/>
      <c r="B91" s="83"/>
      <c r="C91" s="83"/>
      <c r="D91" s="83"/>
      <c r="E91" s="83"/>
      <c r="F91" s="83"/>
      <c r="G91" s="83"/>
      <c r="H91" s="83"/>
      <c r="I91" s="83"/>
      <c r="J91" s="83"/>
      <c r="K91" s="83"/>
    </row>
    <row r="92" spans="1:11" ht="12.75">
      <c r="A92" s="83"/>
      <c r="B92" s="83"/>
      <c r="C92" s="83"/>
      <c r="D92" s="83"/>
      <c r="E92" s="83"/>
      <c r="F92" s="83"/>
      <c r="G92" s="83"/>
      <c r="H92" s="83"/>
      <c r="I92" s="83"/>
      <c r="J92" s="83"/>
      <c r="K92" s="83"/>
    </row>
    <row r="93" spans="1:11" ht="12.75">
      <c r="A93" s="83"/>
      <c r="B93" s="83"/>
      <c r="C93" s="83"/>
      <c r="D93" s="83"/>
      <c r="E93" s="83"/>
      <c r="F93" s="83"/>
      <c r="G93" s="83"/>
      <c r="H93" s="83"/>
      <c r="I93" s="83"/>
      <c r="J93" s="83"/>
      <c r="K93" s="83"/>
    </row>
    <row r="94" spans="1:11" ht="12.75">
      <c r="A94" s="83"/>
      <c r="B94" s="83"/>
      <c r="C94" s="83"/>
      <c r="D94" s="83"/>
      <c r="E94" s="83"/>
      <c r="F94" s="83"/>
      <c r="G94" s="83"/>
      <c r="H94" s="83"/>
      <c r="I94" s="83"/>
      <c r="J94" s="83"/>
      <c r="K94" s="83"/>
    </row>
    <row r="95" spans="1:11" ht="12.75">
      <c r="A95" s="83"/>
      <c r="B95" s="83"/>
      <c r="C95" s="83"/>
      <c r="D95" s="83"/>
      <c r="E95" s="83"/>
      <c r="F95" s="83"/>
      <c r="G95" s="83"/>
      <c r="H95" s="83"/>
      <c r="I95" s="83"/>
      <c r="J95" s="83"/>
      <c r="K95" s="83"/>
    </row>
    <row r="96" spans="1:11" ht="12.75">
      <c r="A96" s="83"/>
      <c r="B96" s="83"/>
      <c r="C96" s="83"/>
      <c r="D96" s="83"/>
      <c r="E96" s="83"/>
      <c r="F96" s="83"/>
      <c r="G96" s="83"/>
      <c r="H96" s="83"/>
      <c r="I96" s="83"/>
      <c r="J96" s="83"/>
      <c r="K96" s="83"/>
    </row>
    <row r="97" spans="1:11" ht="12.75">
      <c r="A97" s="83"/>
      <c r="B97" s="83"/>
      <c r="C97" s="83"/>
      <c r="D97" s="83"/>
      <c r="E97" s="83"/>
      <c r="F97" s="83"/>
      <c r="G97" s="83"/>
      <c r="H97" s="83"/>
      <c r="I97" s="83"/>
      <c r="J97" s="83"/>
      <c r="K97" s="83"/>
    </row>
    <row r="98" spans="1:11" ht="12.75">
      <c r="A98" s="83"/>
      <c r="B98" s="83"/>
      <c r="C98" s="83"/>
      <c r="D98" s="83"/>
      <c r="E98" s="83"/>
      <c r="F98" s="83"/>
      <c r="G98" s="83"/>
      <c r="H98" s="83"/>
      <c r="I98" s="83"/>
      <c r="J98" s="83"/>
      <c r="K98" s="83"/>
    </row>
    <row r="99" spans="1:11" ht="12.75">
      <c r="A99" s="83"/>
      <c r="B99" s="83"/>
      <c r="C99" s="83"/>
      <c r="D99" s="83"/>
      <c r="E99" s="83"/>
      <c r="F99" s="83"/>
      <c r="G99" s="83"/>
      <c r="H99" s="83"/>
      <c r="I99" s="83"/>
      <c r="J99" s="83"/>
      <c r="K99" s="83"/>
    </row>
    <row r="100" spans="1:11" ht="12.75">
      <c r="A100" s="83"/>
      <c r="B100" s="83"/>
      <c r="C100" s="83"/>
      <c r="D100" s="83"/>
      <c r="E100" s="83"/>
      <c r="F100" s="83"/>
      <c r="G100" s="83"/>
      <c r="H100" s="83"/>
      <c r="I100" s="83"/>
      <c r="J100" s="83"/>
      <c r="K100" s="83"/>
    </row>
    <row r="101" spans="1:11" ht="12.75">
      <c r="A101" s="83"/>
      <c r="B101" s="83"/>
      <c r="C101" s="83"/>
      <c r="D101" s="83"/>
      <c r="E101" s="83"/>
      <c r="F101" s="83"/>
      <c r="G101" s="83"/>
      <c r="H101" s="83"/>
      <c r="I101" s="83"/>
      <c r="J101" s="83"/>
      <c r="K101" s="83"/>
    </row>
    <row r="102" spans="1:11" ht="12.75">
      <c r="A102" s="83"/>
      <c r="B102" s="83"/>
      <c r="C102" s="83"/>
      <c r="D102" s="83"/>
      <c r="E102" s="83"/>
      <c r="F102" s="83"/>
      <c r="G102" s="83"/>
      <c r="H102" s="83"/>
      <c r="I102" s="83"/>
      <c r="J102" s="83"/>
      <c r="K102" s="83"/>
    </row>
    <row r="103" spans="1:11" ht="12.75">
      <c r="A103" s="83"/>
      <c r="B103" s="83"/>
      <c r="C103" s="83"/>
      <c r="D103" s="83"/>
      <c r="E103" s="83"/>
      <c r="F103" s="83"/>
      <c r="G103" s="83"/>
      <c r="H103" s="83"/>
      <c r="I103" s="83"/>
      <c r="J103" s="83"/>
      <c r="K103" s="83"/>
    </row>
    <row r="104" spans="1:11" ht="12.75">
      <c r="A104" s="83"/>
      <c r="B104" s="83"/>
      <c r="C104" s="83"/>
      <c r="D104" s="83"/>
      <c r="E104" s="83"/>
      <c r="F104" s="83"/>
      <c r="G104" s="83"/>
      <c r="H104" s="83"/>
      <c r="I104" s="83"/>
      <c r="J104" s="83"/>
      <c r="K104" s="83"/>
    </row>
    <row r="105" spans="1:11" ht="12.75">
      <c r="A105" s="83"/>
      <c r="B105" s="83"/>
      <c r="C105" s="83"/>
      <c r="D105" s="83"/>
      <c r="E105" s="83"/>
      <c r="F105" s="83"/>
      <c r="G105" s="83"/>
      <c r="H105" s="83"/>
      <c r="I105" s="83"/>
      <c r="J105" s="83"/>
      <c r="K105" s="83"/>
    </row>
    <row r="106" spans="1:11" ht="12.75">
      <c r="A106" s="83"/>
      <c r="B106" s="83"/>
      <c r="C106" s="83"/>
      <c r="D106" s="83"/>
      <c r="E106" s="83"/>
      <c r="F106" s="83"/>
      <c r="G106" s="83"/>
      <c r="H106" s="83"/>
      <c r="I106" s="83"/>
      <c r="J106" s="83"/>
      <c r="K106" s="83"/>
    </row>
    <row r="107" spans="1:11" ht="12.75">
      <c r="A107" s="83"/>
      <c r="B107" s="83"/>
      <c r="C107" s="83"/>
      <c r="D107" s="83"/>
      <c r="E107" s="83"/>
      <c r="F107" s="83"/>
      <c r="G107" s="83"/>
      <c r="H107" s="83"/>
      <c r="I107" s="83"/>
      <c r="J107" s="83"/>
      <c r="K107" s="83"/>
    </row>
    <row r="108" spans="1:11" ht="12.75">
      <c r="A108" s="83"/>
      <c r="B108" s="83"/>
      <c r="C108" s="83"/>
      <c r="D108" s="83"/>
      <c r="E108" s="83"/>
      <c r="F108" s="83"/>
      <c r="G108" s="83"/>
      <c r="H108" s="83"/>
      <c r="I108" s="83"/>
      <c r="J108" s="83"/>
      <c r="K108" s="83"/>
    </row>
    <row r="109" spans="1:11" ht="12.75">
      <c r="A109" s="83"/>
      <c r="B109" s="83"/>
      <c r="C109" s="83"/>
      <c r="D109" s="83"/>
      <c r="E109" s="83"/>
      <c r="F109" s="83"/>
      <c r="G109" s="83"/>
      <c r="H109" s="83"/>
      <c r="I109" s="83"/>
      <c r="J109" s="83"/>
      <c r="K109" s="83"/>
    </row>
    <row r="110" spans="1:11" ht="12.75">
      <c r="A110" s="83"/>
      <c r="B110" s="83"/>
      <c r="C110" s="83"/>
      <c r="D110" s="83"/>
      <c r="E110" s="83"/>
      <c r="F110" s="83"/>
      <c r="G110" s="83"/>
      <c r="H110" s="83"/>
      <c r="I110" s="83"/>
      <c r="J110" s="83"/>
      <c r="K110" s="83"/>
    </row>
    <row r="111" spans="1:11" ht="12.75">
      <c r="A111" s="83"/>
      <c r="B111" s="83"/>
      <c r="C111" s="83"/>
      <c r="D111" s="83"/>
      <c r="E111" s="83"/>
      <c r="F111" s="83"/>
      <c r="G111" s="83"/>
      <c r="H111" s="83"/>
      <c r="I111" s="83"/>
      <c r="J111" s="83"/>
      <c r="K111" s="83"/>
    </row>
    <row r="112" spans="1:11" ht="12.75">
      <c r="A112" s="83"/>
      <c r="B112" s="83"/>
      <c r="C112" s="83"/>
      <c r="D112" s="83"/>
      <c r="E112" s="83"/>
      <c r="F112" s="83"/>
      <c r="G112" s="83"/>
      <c r="H112" s="83"/>
      <c r="I112" s="83"/>
      <c r="J112" s="83"/>
      <c r="K112" s="83"/>
    </row>
    <row r="113" spans="1:11" ht="12.75">
      <c r="A113" s="83"/>
      <c r="B113" s="83"/>
      <c r="C113" s="83"/>
      <c r="D113" s="83"/>
      <c r="E113" s="83"/>
      <c r="F113" s="83"/>
      <c r="G113" s="83"/>
      <c r="H113" s="83"/>
      <c r="I113" s="83"/>
      <c r="J113" s="83"/>
      <c r="K113" s="83"/>
    </row>
    <row r="114" spans="1:11" ht="12.75">
      <c r="A114" s="83"/>
      <c r="B114" s="83"/>
      <c r="C114" s="83"/>
      <c r="D114" s="83"/>
      <c r="E114" s="83"/>
      <c r="F114" s="83"/>
      <c r="G114" s="83"/>
      <c r="H114" s="83"/>
      <c r="I114" s="83"/>
      <c r="J114" s="83"/>
      <c r="K114" s="83"/>
    </row>
    <row r="115" spans="1:11" ht="12.75">
      <c r="A115" s="83"/>
      <c r="B115" s="83"/>
      <c r="C115" s="83"/>
      <c r="D115" s="83"/>
      <c r="E115" s="83"/>
      <c r="F115" s="83"/>
      <c r="G115" s="83"/>
      <c r="H115" s="83"/>
      <c r="I115" s="83"/>
      <c r="J115" s="83"/>
      <c r="K115" s="83"/>
    </row>
    <row r="116" spans="1:11" ht="12.75">
      <c r="A116" s="83"/>
      <c r="B116" s="83"/>
      <c r="C116" s="83"/>
      <c r="D116" s="83"/>
      <c r="E116" s="83"/>
      <c r="F116" s="83"/>
      <c r="G116" s="83"/>
      <c r="H116" s="83"/>
      <c r="I116" s="83"/>
      <c r="J116" s="83"/>
      <c r="K116" s="83"/>
    </row>
    <row r="117" spans="1:11" ht="12.75">
      <c r="A117" s="83"/>
      <c r="B117" s="83"/>
      <c r="C117" s="83"/>
      <c r="D117" s="83"/>
      <c r="E117" s="83"/>
      <c r="F117" s="83"/>
      <c r="G117" s="83"/>
      <c r="H117" s="83"/>
      <c r="I117" s="83"/>
      <c r="J117" s="83"/>
      <c r="K117" s="83"/>
    </row>
    <row r="118" spans="1:11" ht="12.75">
      <c r="A118" s="83"/>
      <c r="B118" s="83"/>
      <c r="C118" s="83"/>
      <c r="D118" s="83"/>
      <c r="E118" s="83"/>
      <c r="F118" s="83"/>
      <c r="G118" s="83"/>
      <c r="H118" s="83"/>
      <c r="I118" s="83"/>
      <c r="J118" s="83"/>
      <c r="K118" s="83"/>
    </row>
    <row r="119" spans="1:11" ht="12.75">
      <c r="A119" s="83"/>
      <c r="B119" s="83"/>
      <c r="C119" s="83"/>
      <c r="D119" s="83"/>
      <c r="E119" s="83"/>
      <c r="F119" s="83"/>
      <c r="G119" s="83"/>
      <c r="H119" s="83"/>
      <c r="I119" s="83"/>
      <c r="J119" s="83"/>
      <c r="K119" s="83"/>
    </row>
    <row r="120" spans="1:11" ht="12.75">
      <c r="A120" s="83"/>
      <c r="B120" s="83"/>
      <c r="C120" s="83"/>
      <c r="D120" s="83"/>
      <c r="E120" s="83"/>
      <c r="F120" s="83"/>
      <c r="G120" s="83"/>
      <c r="H120" s="83"/>
      <c r="I120" s="83"/>
      <c r="J120" s="83"/>
      <c r="K120" s="83"/>
    </row>
    <row r="121" spans="1:11" ht="12.75">
      <c r="A121" s="83"/>
      <c r="B121" s="83"/>
      <c r="C121" s="83"/>
      <c r="D121" s="83"/>
      <c r="E121" s="83"/>
      <c r="F121" s="83"/>
      <c r="G121" s="83"/>
      <c r="H121" s="83"/>
      <c r="I121" s="83"/>
      <c r="J121" s="83"/>
      <c r="K121" s="83"/>
    </row>
    <row r="122" spans="1:11" ht="12.75">
      <c r="A122" s="83"/>
      <c r="B122" s="83"/>
      <c r="C122" s="83"/>
      <c r="D122" s="83"/>
      <c r="E122" s="83"/>
      <c r="F122" s="83"/>
      <c r="G122" s="83"/>
      <c r="H122" s="83"/>
      <c r="I122" s="83"/>
      <c r="J122" s="83"/>
      <c r="K122" s="83"/>
    </row>
    <row r="123" spans="1:11" ht="12.75">
      <c r="A123" s="83"/>
      <c r="B123" s="83"/>
      <c r="C123" s="83"/>
      <c r="D123" s="83"/>
      <c r="E123" s="83"/>
      <c r="F123" s="83"/>
      <c r="G123" s="83"/>
      <c r="H123" s="83"/>
      <c r="I123" s="83"/>
      <c r="J123" s="83"/>
      <c r="K123" s="83"/>
    </row>
    <row r="124" spans="1:11" ht="12.75">
      <c r="A124" s="83"/>
      <c r="B124" s="83"/>
      <c r="C124" s="83"/>
      <c r="D124" s="83"/>
      <c r="E124" s="83"/>
      <c r="F124" s="83"/>
      <c r="G124" s="83"/>
      <c r="H124" s="83"/>
      <c r="I124" s="83"/>
      <c r="J124" s="83"/>
      <c r="K124" s="83"/>
    </row>
    <row r="125" spans="1:11" ht="12.75">
      <c r="A125" s="83"/>
      <c r="B125" s="83"/>
      <c r="C125" s="83"/>
      <c r="D125" s="83"/>
      <c r="E125" s="83"/>
      <c r="F125" s="83"/>
      <c r="G125" s="83"/>
      <c r="H125" s="83"/>
      <c r="I125" s="83"/>
      <c r="J125" s="83"/>
      <c r="K125" s="83"/>
    </row>
    <row r="126" spans="1:11" ht="12.75">
      <c r="A126" s="83"/>
      <c r="B126" s="83"/>
      <c r="C126" s="83"/>
      <c r="D126" s="83"/>
      <c r="E126" s="83"/>
      <c r="F126" s="83"/>
      <c r="G126" s="83"/>
      <c r="H126" s="83"/>
      <c r="I126" s="83"/>
      <c r="J126" s="83"/>
      <c r="K126" s="83"/>
    </row>
    <row r="127" spans="1:11" ht="12.75">
      <c r="A127" s="83"/>
      <c r="B127" s="83"/>
      <c r="C127" s="83"/>
      <c r="D127" s="83"/>
      <c r="E127" s="83"/>
      <c r="F127" s="83"/>
      <c r="G127" s="83"/>
      <c r="H127" s="83"/>
      <c r="I127" s="83"/>
      <c r="J127" s="83"/>
      <c r="K127" s="83"/>
    </row>
    <row r="128" spans="1:11" ht="12.75">
      <c r="A128" s="83"/>
      <c r="B128" s="83"/>
      <c r="C128" s="83"/>
      <c r="D128" s="83"/>
      <c r="E128" s="83"/>
      <c r="F128" s="83"/>
      <c r="G128" s="83"/>
      <c r="H128" s="83"/>
      <c r="I128" s="83"/>
      <c r="J128" s="83"/>
      <c r="K128" s="83"/>
    </row>
    <row r="129" spans="1:11" ht="12.75">
      <c r="A129" s="83"/>
      <c r="B129" s="83"/>
      <c r="C129" s="83"/>
      <c r="D129" s="83"/>
      <c r="E129" s="83"/>
      <c r="F129" s="83"/>
      <c r="G129" s="83"/>
      <c r="H129" s="83"/>
      <c r="I129" s="83"/>
      <c r="J129" s="83"/>
      <c r="K129" s="83"/>
    </row>
    <row r="130" spans="1:11" ht="12.75">
      <c r="A130" s="83"/>
      <c r="B130" s="83"/>
      <c r="C130" s="83"/>
      <c r="D130" s="83"/>
      <c r="E130" s="83"/>
      <c r="F130" s="83"/>
      <c r="G130" s="83"/>
      <c r="H130" s="83"/>
      <c r="I130" s="83"/>
      <c r="J130" s="83"/>
      <c r="K130" s="83"/>
    </row>
    <row r="131" spans="1:11" ht="12.75">
      <c r="A131" s="83"/>
      <c r="B131" s="83"/>
      <c r="C131" s="83"/>
      <c r="D131" s="83"/>
      <c r="E131" s="83"/>
      <c r="F131" s="83"/>
      <c r="G131" s="83"/>
      <c r="H131" s="83"/>
      <c r="I131" s="83"/>
      <c r="J131" s="83"/>
      <c r="K131" s="83"/>
    </row>
    <row r="132" spans="1:11" ht="12.75">
      <c r="A132" s="83"/>
      <c r="B132" s="83"/>
      <c r="C132" s="83"/>
      <c r="D132" s="83"/>
      <c r="E132" s="83"/>
      <c r="F132" s="83"/>
      <c r="G132" s="83"/>
      <c r="H132" s="83"/>
      <c r="I132" s="83"/>
      <c r="J132" s="83"/>
      <c r="K132" s="83"/>
    </row>
    <row r="133" spans="1:11" ht="12.75">
      <c r="A133" s="83"/>
      <c r="B133" s="83"/>
      <c r="C133" s="83"/>
      <c r="D133" s="83"/>
      <c r="E133" s="83"/>
      <c r="F133" s="83"/>
      <c r="G133" s="83"/>
      <c r="H133" s="83"/>
      <c r="I133" s="83"/>
      <c r="J133" s="83"/>
      <c r="K133" s="83"/>
    </row>
    <row r="134" spans="1:11" ht="12.75">
      <c r="A134" s="83"/>
      <c r="B134" s="83"/>
      <c r="C134" s="83"/>
      <c r="D134" s="83"/>
      <c r="E134" s="83"/>
      <c r="F134" s="83"/>
      <c r="G134" s="83"/>
      <c r="H134" s="83"/>
      <c r="I134" s="83"/>
      <c r="J134" s="83"/>
      <c r="K134" s="83"/>
    </row>
    <row r="135" spans="1:11" ht="12.75">
      <c r="A135" s="83"/>
      <c r="B135" s="83"/>
      <c r="C135" s="83"/>
      <c r="D135" s="83"/>
      <c r="E135" s="83"/>
      <c r="F135" s="83"/>
      <c r="G135" s="83"/>
      <c r="H135" s="83"/>
      <c r="I135" s="83"/>
      <c r="J135" s="83"/>
      <c r="K135" s="83"/>
    </row>
    <row r="136" spans="1:11" ht="12.75">
      <c r="A136" s="83"/>
      <c r="B136" s="83"/>
      <c r="C136" s="83"/>
      <c r="D136" s="83"/>
      <c r="E136" s="83"/>
      <c r="F136" s="83"/>
      <c r="G136" s="83"/>
      <c r="H136" s="83"/>
      <c r="I136" s="83"/>
      <c r="J136" s="83"/>
      <c r="K136" s="83"/>
    </row>
    <row r="137" spans="1:11" ht="12.75">
      <c r="A137" s="83"/>
      <c r="B137" s="83"/>
      <c r="C137" s="83"/>
      <c r="D137" s="83"/>
      <c r="E137" s="83"/>
      <c r="F137" s="83"/>
      <c r="G137" s="83"/>
      <c r="H137" s="83"/>
      <c r="I137" s="83"/>
      <c r="J137" s="83"/>
      <c r="K137" s="83"/>
    </row>
    <row r="138" spans="1:11" ht="12.75">
      <c r="A138" s="83"/>
      <c r="B138" s="83"/>
      <c r="C138" s="83"/>
      <c r="D138" s="83"/>
      <c r="E138" s="83"/>
      <c r="F138" s="83"/>
      <c r="G138" s="83"/>
      <c r="H138" s="83"/>
      <c r="I138" s="83"/>
      <c r="J138" s="83"/>
      <c r="K138" s="83"/>
    </row>
    <row r="139" spans="1:11" ht="12.75">
      <c r="A139" s="83"/>
      <c r="B139" s="83"/>
      <c r="C139" s="83"/>
      <c r="D139" s="83"/>
      <c r="E139" s="83"/>
      <c r="F139" s="83"/>
      <c r="G139" s="83"/>
      <c r="H139" s="83"/>
      <c r="I139" s="83"/>
      <c r="J139" s="83"/>
      <c r="K139" s="83"/>
    </row>
    <row r="140" spans="1:11" ht="12.75">
      <c r="A140" s="83"/>
      <c r="B140" s="83"/>
      <c r="C140" s="83"/>
      <c r="D140" s="83"/>
      <c r="E140" s="83"/>
      <c r="F140" s="83"/>
      <c r="G140" s="83"/>
      <c r="H140" s="83"/>
      <c r="I140" s="83"/>
      <c r="J140" s="83"/>
      <c r="K140" s="83"/>
    </row>
    <row r="141" spans="1:11" ht="12.75">
      <c r="A141" s="83"/>
      <c r="B141" s="83"/>
      <c r="C141" s="83"/>
      <c r="D141" s="83"/>
      <c r="E141" s="83"/>
      <c r="F141" s="83"/>
      <c r="G141" s="83"/>
      <c r="H141" s="83"/>
      <c r="I141" s="83"/>
      <c r="J141" s="83"/>
      <c r="K141" s="83"/>
    </row>
    <row r="142" spans="1:11" ht="12.75">
      <c r="A142" s="83"/>
      <c r="B142" s="83"/>
      <c r="C142" s="83"/>
      <c r="D142" s="83"/>
      <c r="E142" s="83"/>
      <c r="F142" s="83"/>
      <c r="G142" s="83"/>
      <c r="H142" s="83"/>
      <c r="I142" s="83"/>
      <c r="J142" s="83"/>
      <c r="K142" s="83"/>
    </row>
    <row r="143" spans="1:11" ht="12.75">
      <c r="A143" s="83"/>
      <c r="B143" s="83"/>
      <c r="C143" s="83"/>
      <c r="D143" s="83"/>
      <c r="E143" s="83"/>
      <c r="F143" s="83"/>
      <c r="G143" s="83"/>
      <c r="H143" s="83"/>
      <c r="I143" s="83"/>
      <c r="J143" s="83"/>
      <c r="K143" s="83"/>
    </row>
    <row r="144" spans="1:11" ht="12.75">
      <c r="A144" s="83"/>
      <c r="B144" s="83"/>
      <c r="C144" s="83"/>
      <c r="D144" s="83"/>
      <c r="E144" s="83"/>
      <c r="F144" s="83"/>
      <c r="G144" s="83"/>
      <c r="H144" s="83"/>
      <c r="I144" s="83"/>
      <c r="J144" s="83"/>
      <c r="K144" s="83"/>
    </row>
    <row r="145" spans="1:11" ht="12.75">
      <c r="A145" s="83"/>
      <c r="B145" s="83"/>
      <c r="C145" s="83"/>
      <c r="D145" s="83"/>
      <c r="E145" s="83"/>
      <c r="F145" s="83"/>
      <c r="G145" s="83"/>
      <c r="H145" s="83"/>
      <c r="I145" s="83"/>
      <c r="J145" s="83"/>
      <c r="K145" s="83"/>
    </row>
    <row r="146" spans="1:11" ht="12.75">
      <c r="A146" s="83"/>
      <c r="B146" s="83"/>
      <c r="C146" s="83"/>
      <c r="D146" s="83"/>
      <c r="E146" s="83"/>
      <c r="F146" s="83"/>
      <c r="G146" s="83"/>
      <c r="H146" s="83"/>
      <c r="I146" s="83"/>
      <c r="J146" s="83"/>
      <c r="K146" s="83"/>
    </row>
    <row r="147" spans="1:11" ht="12.75">
      <c r="A147" s="83"/>
      <c r="B147" s="83"/>
      <c r="C147" s="83"/>
      <c r="D147" s="83"/>
      <c r="E147" s="83"/>
      <c r="F147" s="83"/>
      <c r="G147" s="83"/>
      <c r="H147" s="83"/>
      <c r="I147" s="83"/>
      <c r="J147" s="83"/>
      <c r="K147" s="83"/>
    </row>
    <row r="148" spans="1:11" ht="12.75">
      <c r="A148" s="83"/>
      <c r="B148" s="83"/>
      <c r="C148" s="83"/>
      <c r="D148" s="83"/>
      <c r="E148" s="83"/>
      <c r="F148" s="83"/>
      <c r="G148" s="83"/>
      <c r="H148" s="83"/>
      <c r="I148" s="83"/>
      <c r="J148" s="83"/>
      <c r="K148" s="83"/>
    </row>
    <row r="149" spans="1:11" ht="12.75">
      <c r="A149" s="83"/>
      <c r="B149" s="83"/>
      <c r="C149" s="83"/>
      <c r="D149" s="83"/>
      <c r="E149" s="83"/>
      <c r="F149" s="83"/>
      <c r="G149" s="83"/>
      <c r="H149" s="83"/>
      <c r="I149" s="83"/>
      <c r="J149" s="83"/>
      <c r="K149" s="83"/>
    </row>
    <row r="150" spans="1:11" ht="12.75">
      <c r="A150" s="83"/>
      <c r="B150" s="83"/>
      <c r="C150" s="83"/>
      <c r="D150" s="83"/>
      <c r="E150" s="83"/>
      <c r="F150" s="83"/>
      <c r="G150" s="83"/>
      <c r="H150" s="83"/>
      <c r="I150" s="83"/>
      <c r="J150" s="83"/>
      <c r="K150" s="83"/>
    </row>
    <row r="151" spans="1:11" ht="12.75">
      <c r="A151" s="83"/>
      <c r="B151" s="83"/>
      <c r="C151" s="83"/>
      <c r="D151" s="83"/>
      <c r="E151" s="83"/>
      <c r="F151" s="83"/>
      <c r="G151" s="83"/>
      <c r="H151" s="83"/>
      <c r="I151" s="83"/>
      <c r="J151" s="83"/>
      <c r="K151" s="83"/>
    </row>
    <row r="152" spans="1:11" ht="12.75">
      <c r="A152" s="83"/>
      <c r="B152" s="83"/>
      <c r="C152" s="83"/>
      <c r="D152" s="83"/>
      <c r="E152" s="83"/>
      <c r="F152" s="83"/>
      <c r="G152" s="83"/>
      <c r="H152" s="83"/>
      <c r="I152" s="83"/>
      <c r="J152" s="83"/>
      <c r="K152" s="83"/>
    </row>
    <row r="153" spans="1:11" ht="12.75">
      <c r="A153" s="83"/>
      <c r="B153" s="83"/>
      <c r="C153" s="83"/>
      <c r="D153" s="83"/>
      <c r="E153" s="83"/>
      <c r="F153" s="83"/>
      <c r="G153" s="83"/>
      <c r="H153" s="83"/>
      <c r="I153" s="83"/>
      <c r="J153" s="83"/>
      <c r="K153" s="83"/>
    </row>
    <row r="154" spans="1:11" ht="12.75">
      <c r="A154" s="83"/>
      <c r="B154" s="83"/>
      <c r="C154" s="83"/>
      <c r="D154" s="83"/>
      <c r="E154" s="83"/>
      <c r="F154" s="83"/>
      <c r="G154" s="83"/>
      <c r="H154" s="83"/>
      <c r="I154" s="83"/>
      <c r="J154" s="83"/>
      <c r="K154" s="83"/>
    </row>
    <row r="155" spans="1:11" ht="12.75">
      <c r="A155" s="83"/>
      <c r="B155" s="83"/>
      <c r="C155" s="83"/>
      <c r="D155" s="83"/>
      <c r="E155" s="83"/>
      <c r="F155" s="83"/>
      <c r="G155" s="83"/>
      <c r="H155" s="83"/>
      <c r="I155" s="83"/>
      <c r="J155" s="83"/>
      <c r="K155" s="83"/>
    </row>
    <row r="156" spans="1:11" ht="12.75">
      <c r="A156" s="83"/>
      <c r="B156" s="83"/>
      <c r="C156" s="83"/>
      <c r="D156" s="83"/>
      <c r="E156" s="83"/>
      <c r="F156" s="83"/>
      <c r="G156" s="83"/>
      <c r="H156" s="83"/>
      <c r="I156" s="83"/>
      <c r="J156" s="83"/>
      <c r="K156" s="83"/>
    </row>
    <row r="157" spans="1:11" ht="12.75">
      <c r="A157" s="83"/>
      <c r="B157" s="83"/>
      <c r="C157" s="83"/>
      <c r="D157" s="83"/>
      <c r="E157" s="83"/>
      <c r="F157" s="83"/>
      <c r="G157" s="83"/>
      <c r="H157" s="83"/>
      <c r="I157" s="83"/>
      <c r="J157" s="83"/>
      <c r="K157" s="83"/>
    </row>
    <row r="158" spans="1:11" ht="12.75">
      <c r="A158" s="83"/>
      <c r="B158" s="83"/>
      <c r="C158" s="83"/>
      <c r="D158" s="83"/>
      <c r="E158" s="83"/>
      <c r="F158" s="83"/>
      <c r="G158" s="83"/>
      <c r="H158" s="83"/>
      <c r="I158" s="83"/>
      <c r="J158" s="83"/>
      <c r="K158" s="83"/>
    </row>
    <row r="159" spans="1:11" ht="12.75">
      <c r="A159" s="83"/>
      <c r="B159" s="83"/>
      <c r="C159" s="83"/>
      <c r="D159" s="83"/>
      <c r="E159" s="83"/>
      <c r="F159" s="83"/>
      <c r="G159" s="83"/>
      <c r="H159" s="83"/>
      <c r="I159" s="83"/>
      <c r="J159" s="83"/>
      <c r="K159" s="83"/>
    </row>
    <row r="160" spans="1:11" ht="12.75">
      <c r="A160" s="83"/>
      <c r="B160" s="83"/>
      <c r="C160" s="83"/>
      <c r="D160" s="83"/>
      <c r="E160" s="83"/>
      <c r="F160" s="83"/>
      <c r="G160" s="83"/>
      <c r="H160" s="83"/>
      <c r="I160" s="83"/>
      <c r="J160" s="83"/>
      <c r="K160" s="83"/>
    </row>
    <row r="161" spans="1:11" ht="12.75">
      <c r="A161" s="83"/>
      <c r="B161" s="83"/>
      <c r="C161" s="83"/>
      <c r="D161" s="83"/>
      <c r="E161" s="83"/>
      <c r="F161" s="83"/>
      <c r="G161" s="83"/>
      <c r="H161" s="83"/>
      <c r="I161" s="83"/>
      <c r="J161" s="83"/>
      <c r="K161" s="83"/>
    </row>
    <row r="162" spans="1:11" ht="12.75">
      <c r="A162" s="83"/>
      <c r="B162" s="83"/>
      <c r="C162" s="83"/>
      <c r="D162" s="83"/>
      <c r="E162" s="83"/>
      <c r="F162" s="83"/>
      <c r="G162" s="83"/>
      <c r="H162" s="83"/>
      <c r="I162" s="83"/>
      <c r="J162" s="83"/>
      <c r="K162" s="83"/>
    </row>
    <row r="163" spans="1:11" ht="12.75">
      <c r="A163" s="83"/>
      <c r="B163" s="83"/>
      <c r="C163" s="83"/>
      <c r="D163" s="83"/>
      <c r="E163" s="83"/>
      <c r="F163" s="83"/>
      <c r="G163" s="83"/>
      <c r="H163" s="83"/>
      <c r="I163" s="83"/>
      <c r="J163" s="83"/>
      <c r="K163" s="83"/>
    </row>
    <row r="164" spans="1:11" ht="12.75">
      <c r="A164" s="83"/>
      <c r="B164" s="83"/>
      <c r="C164" s="83"/>
      <c r="D164" s="83"/>
      <c r="E164" s="83"/>
      <c r="F164" s="83"/>
      <c r="G164" s="83"/>
      <c r="H164" s="83"/>
      <c r="I164" s="83"/>
      <c r="J164" s="83"/>
      <c r="K164" s="83"/>
    </row>
    <row r="165" spans="1:11" ht="12.75">
      <c r="A165" s="83"/>
      <c r="B165" s="83"/>
      <c r="C165" s="83"/>
      <c r="D165" s="83"/>
      <c r="E165" s="83"/>
      <c r="F165" s="83"/>
      <c r="G165" s="83"/>
      <c r="H165" s="83"/>
      <c r="I165" s="83"/>
      <c r="J165" s="83"/>
      <c r="K165" s="83"/>
    </row>
    <row r="166" spans="1:11" ht="12.75">
      <c r="A166" s="83"/>
      <c r="B166" s="83"/>
      <c r="C166" s="83"/>
      <c r="D166" s="83"/>
      <c r="E166" s="83"/>
      <c r="F166" s="83"/>
      <c r="G166" s="83"/>
      <c r="H166" s="83"/>
      <c r="I166" s="83"/>
      <c r="J166" s="83"/>
      <c r="K166" s="83"/>
    </row>
    <row r="167" spans="1:11" ht="12.75">
      <c r="A167" s="83"/>
      <c r="B167" s="83"/>
      <c r="C167" s="83"/>
      <c r="D167" s="83"/>
      <c r="E167" s="83"/>
      <c r="F167" s="83"/>
      <c r="G167" s="83"/>
      <c r="H167" s="83"/>
      <c r="I167" s="83"/>
      <c r="J167" s="83"/>
      <c r="K167" s="83"/>
    </row>
    <row r="168" spans="1:11" ht="12.75">
      <c r="A168" s="83"/>
      <c r="B168" s="83"/>
      <c r="C168" s="83"/>
      <c r="D168" s="83"/>
      <c r="E168" s="83"/>
      <c r="F168" s="83"/>
      <c r="G168" s="83"/>
      <c r="H168" s="83"/>
      <c r="I168" s="83"/>
      <c r="J168" s="83"/>
      <c r="K168" s="83"/>
    </row>
    <row r="169" spans="1:11" ht="12.75">
      <c r="A169" s="83"/>
      <c r="B169" s="83"/>
      <c r="C169" s="83"/>
      <c r="D169" s="83"/>
      <c r="E169" s="83"/>
      <c r="F169" s="83"/>
      <c r="G169" s="83"/>
      <c r="H169" s="83"/>
      <c r="I169" s="83"/>
      <c r="J169" s="83"/>
      <c r="K169" s="83"/>
    </row>
    <row r="170" spans="1:11" ht="12.75">
      <c r="A170" s="83"/>
      <c r="B170" s="83"/>
      <c r="C170" s="83"/>
      <c r="D170" s="83"/>
      <c r="E170" s="83"/>
      <c r="F170" s="83"/>
      <c r="G170" s="83"/>
      <c r="H170" s="83"/>
      <c r="I170" s="83"/>
      <c r="J170" s="83"/>
      <c r="K170" s="83"/>
    </row>
    <row r="171" spans="1:11" ht="12.75">
      <c r="A171" s="83"/>
      <c r="B171" s="83"/>
      <c r="C171" s="83"/>
      <c r="D171" s="83"/>
      <c r="E171" s="83"/>
      <c r="F171" s="83"/>
      <c r="G171" s="83"/>
      <c r="H171" s="83"/>
      <c r="I171" s="83"/>
      <c r="J171" s="83"/>
      <c r="K171" s="83"/>
    </row>
    <row r="172" spans="1:11" ht="12.75">
      <c r="A172" s="83"/>
      <c r="B172" s="83"/>
      <c r="C172" s="83"/>
      <c r="D172" s="83"/>
      <c r="E172" s="83"/>
      <c r="F172" s="83"/>
      <c r="G172" s="83"/>
      <c r="H172" s="83"/>
      <c r="I172" s="83"/>
      <c r="J172" s="83"/>
      <c r="K172" s="83"/>
    </row>
    <row r="173" spans="1:11" ht="12.75">
      <c r="A173" s="83"/>
      <c r="B173" s="83"/>
      <c r="C173" s="83"/>
      <c r="D173" s="83"/>
      <c r="E173" s="83"/>
      <c r="F173" s="83"/>
      <c r="G173" s="83"/>
      <c r="H173" s="83"/>
      <c r="I173" s="83"/>
      <c r="J173" s="83"/>
      <c r="K173" s="83"/>
    </row>
    <row r="174" spans="1:11" ht="12.75">
      <c r="A174" s="83"/>
      <c r="B174" s="83"/>
      <c r="C174" s="83"/>
      <c r="D174" s="83"/>
      <c r="E174" s="83"/>
      <c r="F174" s="83"/>
      <c r="G174" s="83"/>
      <c r="H174" s="83"/>
      <c r="I174" s="83"/>
      <c r="J174" s="83"/>
      <c r="K174" s="83"/>
    </row>
    <row r="175" spans="1:11" ht="12.75">
      <c r="A175" s="83"/>
      <c r="B175" s="83"/>
      <c r="C175" s="83"/>
      <c r="D175" s="83"/>
      <c r="E175" s="83"/>
      <c r="F175" s="83"/>
      <c r="G175" s="83"/>
      <c r="H175" s="83"/>
      <c r="I175" s="83"/>
      <c r="J175" s="83"/>
      <c r="K175" s="83"/>
    </row>
    <row r="176" spans="1:11" ht="12.75">
      <c r="A176" s="83"/>
      <c r="B176" s="83"/>
      <c r="C176" s="83"/>
      <c r="D176" s="83"/>
      <c r="E176" s="83"/>
      <c r="F176" s="83"/>
      <c r="G176" s="83"/>
      <c r="H176" s="83"/>
      <c r="I176" s="83"/>
      <c r="J176" s="83"/>
      <c r="K176" s="83"/>
    </row>
    <row r="177" spans="1:11" ht="12.75">
      <c r="A177" s="83"/>
      <c r="B177" s="83"/>
      <c r="C177" s="83"/>
      <c r="D177" s="83"/>
      <c r="E177" s="83"/>
      <c r="F177" s="83"/>
      <c r="G177" s="83"/>
      <c r="H177" s="83"/>
      <c r="I177" s="83"/>
      <c r="J177" s="83"/>
      <c r="K177" s="83"/>
    </row>
    <row r="178" spans="1:11" ht="12.75">
      <c r="A178" s="83"/>
      <c r="B178" s="83"/>
      <c r="C178" s="83"/>
      <c r="D178" s="83"/>
      <c r="E178" s="83"/>
      <c r="F178" s="83"/>
      <c r="G178" s="83"/>
      <c r="H178" s="83"/>
      <c r="I178" s="83"/>
      <c r="J178" s="83"/>
      <c r="K178" s="83"/>
    </row>
    <row r="179" spans="1:11" ht="12.75">
      <c r="A179" s="83"/>
      <c r="B179" s="83"/>
      <c r="C179" s="83"/>
      <c r="D179" s="83"/>
      <c r="E179" s="83"/>
      <c r="F179" s="83"/>
      <c r="G179" s="83"/>
      <c r="H179" s="83"/>
      <c r="I179" s="83"/>
      <c r="J179" s="83"/>
      <c r="K179" s="83"/>
    </row>
    <row r="180" spans="1:11" ht="12.75">
      <c r="A180" s="83"/>
      <c r="B180" s="83"/>
      <c r="C180" s="83"/>
      <c r="D180" s="83"/>
      <c r="E180" s="83"/>
      <c r="F180" s="83"/>
      <c r="G180" s="83"/>
      <c r="H180" s="83"/>
      <c r="I180" s="83"/>
      <c r="J180" s="83"/>
      <c r="K180" s="83"/>
    </row>
    <row r="181" spans="1:11" ht="12.75">
      <c r="A181" s="83"/>
      <c r="B181" s="83"/>
      <c r="C181" s="83"/>
      <c r="D181" s="83"/>
      <c r="E181" s="83"/>
      <c r="F181" s="83"/>
      <c r="G181" s="83"/>
      <c r="H181" s="83"/>
      <c r="I181" s="83"/>
      <c r="J181" s="83"/>
      <c r="K181" s="83"/>
    </row>
    <row r="182" spans="1:11" ht="12.75">
      <c r="A182" s="83"/>
      <c r="B182" s="83"/>
      <c r="C182" s="83"/>
      <c r="D182" s="83"/>
      <c r="E182" s="83"/>
      <c r="F182" s="83"/>
      <c r="G182" s="83"/>
      <c r="H182" s="83"/>
      <c r="I182" s="83"/>
      <c r="J182" s="83"/>
      <c r="K182" s="83"/>
    </row>
    <row r="183" spans="1:11" ht="12.75">
      <c r="A183" s="83"/>
      <c r="B183" s="83"/>
      <c r="C183" s="83"/>
      <c r="D183" s="83"/>
      <c r="E183" s="83"/>
      <c r="F183" s="83"/>
      <c r="G183" s="83"/>
      <c r="H183" s="83"/>
      <c r="I183" s="83"/>
      <c r="J183" s="83"/>
      <c r="K183" s="83"/>
    </row>
    <row r="184" spans="1:11" ht="12.75">
      <c r="A184" s="83"/>
      <c r="B184" s="83"/>
      <c r="C184" s="83"/>
      <c r="D184" s="83"/>
      <c r="E184" s="83"/>
      <c r="F184" s="83"/>
      <c r="G184" s="83"/>
      <c r="H184" s="83"/>
      <c r="I184" s="83"/>
      <c r="J184" s="83"/>
      <c r="K184" s="83"/>
    </row>
    <row r="185" spans="1:11" ht="12.75">
      <c r="A185" s="83"/>
      <c r="B185" s="83"/>
      <c r="C185" s="83"/>
      <c r="D185" s="83"/>
      <c r="E185" s="83"/>
      <c r="F185" s="83"/>
      <c r="G185" s="83"/>
      <c r="H185" s="83"/>
      <c r="I185" s="83"/>
      <c r="J185" s="83"/>
      <c r="K185" s="83"/>
    </row>
    <row r="186" spans="1:11" ht="12.75">
      <c r="A186" s="83"/>
      <c r="B186" s="83"/>
      <c r="C186" s="83"/>
      <c r="D186" s="83"/>
      <c r="E186" s="83"/>
      <c r="F186" s="83"/>
      <c r="G186" s="83"/>
      <c r="H186" s="83"/>
      <c r="I186" s="83"/>
      <c r="J186" s="83"/>
      <c r="K186" s="83"/>
    </row>
    <row r="187" spans="1:11" ht="12.75">
      <c r="A187" s="83"/>
      <c r="B187" s="83"/>
      <c r="C187" s="83"/>
      <c r="D187" s="83"/>
      <c r="E187" s="83"/>
      <c r="F187" s="83"/>
      <c r="G187" s="83"/>
      <c r="H187" s="83"/>
      <c r="I187" s="83"/>
      <c r="J187" s="83"/>
      <c r="K187" s="83"/>
    </row>
    <row r="188" spans="1:11" ht="12.75">
      <c r="A188" s="83"/>
      <c r="B188" s="83"/>
      <c r="C188" s="83"/>
      <c r="D188" s="83"/>
      <c r="E188" s="83"/>
      <c r="F188" s="83"/>
      <c r="G188" s="83"/>
      <c r="H188" s="83"/>
      <c r="I188" s="83"/>
      <c r="J188" s="83"/>
      <c r="K188" s="83"/>
    </row>
    <row r="189" spans="1:11" ht="12.75">
      <c r="A189" s="83"/>
      <c r="B189" s="83"/>
      <c r="C189" s="83"/>
      <c r="D189" s="83"/>
      <c r="E189" s="83"/>
      <c r="F189" s="83"/>
      <c r="G189" s="83"/>
      <c r="H189" s="83"/>
      <c r="I189" s="83"/>
      <c r="J189" s="83"/>
      <c r="K189" s="83"/>
    </row>
    <row r="190" spans="1:11" ht="12.75">
      <c r="A190" s="83"/>
      <c r="B190" s="83"/>
      <c r="C190" s="83"/>
      <c r="D190" s="83"/>
      <c r="E190" s="83"/>
      <c r="F190" s="83"/>
      <c r="G190" s="83"/>
      <c r="H190" s="83"/>
      <c r="I190" s="83"/>
      <c r="J190" s="83"/>
      <c r="K190" s="83"/>
    </row>
    <row r="191" spans="1:11" ht="12.75">
      <c r="A191" s="83"/>
      <c r="B191" s="83"/>
      <c r="C191" s="83"/>
      <c r="D191" s="83"/>
      <c r="E191" s="83"/>
      <c r="F191" s="83"/>
      <c r="G191" s="83"/>
      <c r="H191" s="83"/>
      <c r="I191" s="83"/>
      <c r="J191" s="83"/>
      <c r="K191" s="83"/>
    </row>
    <row r="192" spans="1:11" ht="12.75">
      <c r="A192" s="83"/>
      <c r="B192" s="83"/>
      <c r="C192" s="83"/>
      <c r="D192" s="83"/>
      <c r="E192" s="83"/>
      <c r="F192" s="83"/>
      <c r="G192" s="83"/>
      <c r="H192" s="83"/>
      <c r="I192" s="83"/>
      <c r="J192" s="83"/>
      <c r="K192" s="83"/>
    </row>
    <row r="193" spans="1:11" ht="12.75">
      <c r="A193" s="83"/>
      <c r="B193" s="83"/>
      <c r="C193" s="83"/>
      <c r="D193" s="83"/>
      <c r="E193" s="83"/>
      <c r="F193" s="83"/>
      <c r="G193" s="83"/>
      <c r="H193" s="83"/>
      <c r="I193" s="83"/>
      <c r="J193" s="83"/>
      <c r="K193" s="83"/>
    </row>
    <row r="194" spans="1:11" ht="12.75">
      <c r="A194" s="83"/>
      <c r="B194" s="83"/>
      <c r="C194" s="83"/>
      <c r="D194" s="83"/>
      <c r="E194" s="83"/>
      <c r="F194" s="83"/>
      <c r="G194" s="83"/>
      <c r="H194" s="83"/>
      <c r="I194" s="83"/>
      <c r="J194" s="83"/>
      <c r="K194" s="83"/>
    </row>
    <row r="195" spans="1:11" ht="12.75">
      <c r="A195" s="83"/>
      <c r="B195" s="83"/>
      <c r="C195" s="83"/>
      <c r="D195" s="83"/>
      <c r="E195" s="83"/>
      <c r="F195" s="83"/>
      <c r="G195" s="83"/>
      <c r="H195" s="83"/>
      <c r="I195" s="83"/>
      <c r="J195" s="83"/>
      <c r="K195" s="83"/>
    </row>
    <row r="196" spans="1:11" ht="12.75">
      <c r="A196" s="83"/>
      <c r="B196" s="83"/>
      <c r="C196" s="83"/>
      <c r="D196" s="83"/>
      <c r="E196" s="83"/>
      <c r="F196" s="83"/>
      <c r="G196" s="83"/>
      <c r="H196" s="83"/>
      <c r="I196" s="83"/>
      <c r="J196" s="83"/>
      <c r="K196" s="83"/>
    </row>
    <row r="197" spans="1:11" ht="12.75">
      <c r="A197" s="83"/>
      <c r="B197" s="83"/>
      <c r="C197" s="83"/>
      <c r="D197" s="83"/>
      <c r="E197" s="83"/>
      <c r="F197" s="83"/>
      <c r="G197" s="83"/>
      <c r="H197" s="83"/>
      <c r="I197" s="83"/>
      <c r="J197" s="83"/>
      <c r="K197" s="83"/>
    </row>
    <row r="198" spans="1:11" ht="12.75">
      <c r="A198" s="83"/>
      <c r="B198" s="83"/>
      <c r="C198" s="83"/>
      <c r="D198" s="83"/>
      <c r="E198" s="83"/>
      <c r="F198" s="83"/>
      <c r="G198" s="83"/>
      <c r="H198" s="83"/>
      <c r="I198" s="83"/>
      <c r="J198" s="83"/>
      <c r="K198" s="83"/>
    </row>
    <row r="199" spans="1:11" ht="12.75">
      <c r="A199" s="83"/>
      <c r="B199" s="83"/>
      <c r="C199" s="83"/>
      <c r="D199" s="83"/>
      <c r="E199" s="83"/>
      <c r="F199" s="83"/>
      <c r="G199" s="83"/>
      <c r="H199" s="83"/>
      <c r="I199" s="83"/>
      <c r="J199" s="83"/>
      <c r="K199" s="83"/>
    </row>
    <row r="200" spans="1:11" ht="12.75">
      <c r="A200" s="83"/>
      <c r="B200" s="83"/>
      <c r="C200" s="83"/>
      <c r="D200" s="83"/>
      <c r="E200" s="83"/>
      <c r="F200" s="83"/>
      <c r="G200" s="83"/>
      <c r="H200" s="83"/>
      <c r="I200" s="83"/>
      <c r="J200" s="83"/>
      <c r="K200" s="83"/>
    </row>
    <row r="201" spans="1:11" ht="12.75">
      <c r="A201" s="83"/>
      <c r="B201" s="83"/>
      <c r="C201" s="83"/>
      <c r="D201" s="83"/>
      <c r="E201" s="83"/>
      <c r="F201" s="83"/>
      <c r="G201" s="83"/>
      <c r="H201" s="83"/>
      <c r="I201" s="83"/>
      <c r="J201" s="83"/>
      <c r="K201" s="83"/>
    </row>
    <row r="202" spans="1:11" ht="12.75">
      <c r="A202" s="83"/>
      <c r="B202" s="83"/>
      <c r="C202" s="83"/>
      <c r="D202" s="83"/>
      <c r="E202" s="83"/>
      <c r="F202" s="83"/>
      <c r="G202" s="83"/>
      <c r="H202" s="83"/>
      <c r="I202" s="83"/>
      <c r="J202" s="83"/>
      <c r="K202" s="83"/>
    </row>
    <row r="203" spans="1:11" ht="12.75">
      <c r="A203" s="83"/>
      <c r="B203" s="83"/>
      <c r="C203" s="83"/>
      <c r="D203" s="83"/>
      <c r="E203" s="83"/>
      <c r="F203" s="83"/>
      <c r="G203" s="83"/>
      <c r="H203" s="83"/>
      <c r="I203" s="83"/>
      <c r="J203" s="83"/>
      <c r="K203" s="83"/>
    </row>
    <row r="204" spans="1:11" ht="12.75">
      <c r="A204" s="83"/>
      <c r="B204" s="83"/>
      <c r="C204" s="83"/>
      <c r="D204" s="83"/>
      <c r="E204" s="83"/>
      <c r="F204" s="83"/>
      <c r="G204" s="83"/>
      <c r="H204" s="83"/>
      <c r="I204" s="83"/>
      <c r="J204" s="83"/>
      <c r="K204" s="83"/>
    </row>
    <row r="205" spans="1:11" ht="12.75">
      <c r="A205" s="83"/>
      <c r="B205" s="83"/>
      <c r="C205" s="83"/>
      <c r="D205" s="83"/>
      <c r="E205" s="83"/>
      <c r="F205" s="83"/>
      <c r="G205" s="83"/>
      <c r="H205" s="83"/>
      <c r="I205" s="83"/>
      <c r="J205" s="83"/>
      <c r="K205" s="83"/>
    </row>
    <row r="206" spans="1:11" ht="12.75">
      <c r="A206" s="83"/>
      <c r="B206" s="83"/>
      <c r="C206" s="83"/>
      <c r="D206" s="83"/>
      <c r="E206" s="83"/>
      <c r="F206" s="83"/>
      <c r="G206" s="83"/>
      <c r="H206" s="83"/>
      <c r="I206" s="83"/>
      <c r="J206" s="83"/>
      <c r="K206" s="83"/>
    </row>
    <row r="207" spans="1:11" ht="12.75">
      <c r="A207" s="83"/>
      <c r="B207" s="83"/>
      <c r="C207" s="83"/>
      <c r="D207" s="83"/>
      <c r="E207" s="83"/>
      <c r="F207" s="83"/>
      <c r="G207" s="83"/>
      <c r="H207" s="83"/>
      <c r="I207" s="83"/>
      <c r="J207" s="83"/>
      <c r="K207" s="83"/>
    </row>
    <row r="208" spans="1:11" ht="12.75">
      <c r="A208" s="83"/>
      <c r="B208" s="83"/>
      <c r="C208" s="83"/>
      <c r="D208" s="83"/>
      <c r="E208" s="83"/>
      <c r="F208" s="83"/>
      <c r="G208" s="83"/>
      <c r="H208" s="83"/>
      <c r="I208" s="83"/>
      <c r="J208" s="83"/>
      <c r="K208" s="83"/>
    </row>
    <row r="209" spans="1:11" ht="12.75">
      <c r="A209" s="83"/>
      <c r="B209" s="83"/>
      <c r="C209" s="83"/>
      <c r="D209" s="83"/>
      <c r="E209" s="83"/>
      <c r="F209" s="83"/>
      <c r="G209" s="83"/>
      <c r="H209" s="83"/>
      <c r="I209" s="83"/>
      <c r="J209" s="83"/>
      <c r="K209" s="83"/>
    </row>
    <row r="210" spans="1:11" ht="12.75">
      <c r="A210" s="83"/>
      <c r="B210" s="83"/>
      <c r="C210" s="83"/>
      <c r="D210" s="83"/>
      <c r="E210" s="83"/>
      <c r="F210" s="83"/>
      <c r="G210" s="83"/>
      <c r="H210" s="83"/>
      <c r="I210" s="83"/>
      <c r="J210" s="83"/>
      <c r="K210" s="83"/>
    </row>
    <row r="211" spans="1:11" ht="12.75">
      <c r="A211" s="83"/>
      <c r="B211" s="83"/>
      <c r="C211" s="83"/>
      <c r="D211" s="83"/>
      <c r="E211" s="83"/>
      <c r="F211" s="83"/>
      <c r="G211" s="83"/>
      <c r="H211" s="83"/>
      <c r="I211" s="83"/>
      <c r="J211" s="83"/>
      <c r="K211" s="83"/>
    </row>
    <row r="212" spans="1:11" ht="12.75">
      <c r="A212" s="83"/>
      <c r="B212" s="83"/>
      <c r="C212" s="83"/>
      <c r="D212" s="83"/>
      <c r="E212" s="83"/>
      <c r="F212" s="83"/>
      <c r="G212" s="83"/>
      <c r="H212" s="83"/>
      <c r="I212" s="83"/>
      <c r="J212" s="83"/>
      <c r="K212" s="83"/>
    </row>
    <row r="213" spans="1:11" ht="12.75">
      <c r="A213" s="83"/>
      <c r="B213" s="83"/>
      <c r="C213" s="83"/>
      <c r="D213" s="83"/>
      <c r="E213" s="83"/>
      <c r="F213" s="83"/>
      <c r="G213" s="83"/>
      <c r="H213" s="83"/>
      <c r="I213" s="83"/>
      <c r="J213" s="83"/>
      <c r="K213" s="83"/>
    </row>
    <row r="214" spans="1:11" ht="12.75">
      <c r="A214" s="83"/>
      <c r="B214" s="83"/>
      <c r="C214" s="83"/>
      <c r="D214" s="83"/>
      <c r="E214" s="83"/>
      <c r="F214" s="83"/>
      <c r="G214" s="83"/>
      <c r="H214" s="83"/>
      <c r="I214" s="83"/>
      <c r="J214" s="83"/>
      <c r="K214" s="83"/>
    </row>
    <row r="215" spans="1:11" ht="12.75">
      <c r="A215" s="83"/>
      <c r="B215" s="83"/>
      <c r="C215" s="83"/>
      <c r="D215" s="83"/>
      <c r="E215" s="83"/>
      <c r="F215" s="83"/>
      <c r="G215" s="83"/>
      <c r="H215" s="83"/>
      <c r="I215" s="83"/>
      <c r="J215" s="83"/>
      <c r="K215" s="83"/>
    </row>
    <row r="216" spans="1:11" ht="12.75">
      <c r="A216" s="83"/>
      <c r="B216" s="83"/>
      <c r="C216" s="83"/>
      <c r="D216" s="83"/>
      <c r="E216" s="83"/>
      <c r="F216" s="83"/>
      <c r="G216" s="83"/>
      <c r="H216" s="83"/>
      <c r="I216" s="83"/>
      <c r="J216" s="83"/>
      <c r="K216" s="83"/>
    </row>
    <row r="217" spans="1:11" ht="12.75">
      <c r="A217" s="83"/>
      <c r="B217" s="83"/>
      <c r="C217" s="83"/>
      <c r="D217" s="83"/>
      <c r="E217" s="83"/>
      <c r="F217" s="83"/>
      <c r="G217" s="83"/>
      <c r="H217" s="83"/>
      <c r="I217" s="83"/>
      <c r="J217" s="83"/>
      <c r="K217" s="83"/>
    </row>
    <row r="218" spans="1:11" ht="12.75">
      <c r="A218" s="83"/>
      <c r="B218" s="83"/>
      <c r="C218" s="83"/>
      <c r="D218" s="83"/>
      <c r="E218" s="83"/>
      <c r="F218" s="83"/>
      <c r="G218" s="83"/>
      <c r="H218" s="83"/>
      <c r="I218" s="83"/>
      <c r="J218" s="83"/>
      <c r="K218" s="83"/>
    </row>
    <row r="219" spans="1:11" ht="12.75">
      <c r="A219" s="83"/>
      <c r="B219" s="83"/>
      <c r="C219" s="83"/>
      <c r="D219" s="83"/>
      <c r="E219" s="83"/>
      <c r="F219" s="83"/>
      <c r="G219" s="83"/>
      <c r="H219" s="83"/>
      <c r="I219" s="83"/>
      <c r="J219" s="83"/>
      <c r="K219" s="83"/>
    </row>
    <row r="220" spans="1:11" ht="12.75">
      <c r="A220" s="83"/>
      <c r="B220" s="83"/>
      <c r="C220" s="83"/>
      <c r="D220" s="83"/>
      <c r="E220" s="83"/>
      <c r="F220" s="83"/>
      <c r="G220" s="83"/>
      <c r="H220" s="83"/>
      <c r="I220" s="83"/>
      <c r="J220" s="83"/>
      <c r="K220" s="83"/>
    </row>
    <row r="221" spans="1:11" ht="12.75">
      <c r="A221" s="83"/>
      <c r="B221" s="83"/>
      <c r="C221" s="83"/>
      <c r="D221" s="83"/>
      <c r="E221" s="83"/>
      <c r="F221" s="83"/>
      <c r="G221" s="83"/>
      <c r="H221" s="83"/>
      <c r="I221" s="83"/>
      <c r="J221" s="83"/>
      <c r="K221" s="83"/>
    </row>
    <row r="222" spans="1:11" ht="12.75">
      <c r="A222" s="83"/>
      <c r="B222" s="83"/>
      <c r="C222" s="83"/>
      <c r="D222" s="83"/>
      <c r="E222" s="83"/>
      <c r="F222" s="83"/>
      <c r="G222" s="83"/>
      <c r="H222" s="83"/>
      <c r="I222" s="83"/>
      <c r="J222" s="83"/>
      <c r="K222" s="83"/>
    </row>
    <row r="223" spans="1:11" ht="12.75">
      <c r="A223" s="83"/>
      <c r="B223" s="83"/>
      <c r="C223" s="83"/>
      <c r="D223" s="83"/>
      <c r="E223" s="83"/>
      <c r="F223" s="83"/>
      <c r="G223" s="83"/>
      <c r="H223" s="83"/>
      <c r="I223" s="83"/>
      <c r="J223" s="83"/>
      <c r="K223" s="83"/>
    </row>
    <row r="224" spans="1:11" ht="12.75">
      <c r="A224" s="83"/>
      <c r="B224" s="83"/>
      <c r="C224" s="83"/>
      <c r="D224" s="83"/>
      <c r="E224" s="83"/>
      <c r="F224" s="83"/>
      <c r="G224" s="83"/>
      <c r="H224" s="83"/>
      <c r="I224" s="83"/>
      <c r="J224" s="83"/>
      <c r="K224" s="83"/>
    </row>
    <row r="225" spans="1:11" ht="12.75">
      <c r="A225" s="83"/>
      <c r="B225" s="83"/>
      <c r="C225" s="83"/>
      <c r="D225" s="83"/>
      <c r="E225" s="83"/>
      <c r="F225" s="83"/>
      <c r="G225" s="83"/>
      <c r="H225" s="83"/>
      <c r="I225" s="83"/>
      <c r="J225" s="83"/>
      <c r="K225" s="83"/>
    </row>
    <row r="226" spans="1:11" ht="12.75">
      <c r="A226" s="83"/>
      <c r="B226" s="83"/>
      <c r="C226" s="83"/>
      <c r="D226" s="83"/>
      <c r="E226" s="83"/>
      <c r="F226" s="83"/>
      <c r="G226" s="83"/>
      <c r="H226" s="83"/>
      <c r="I226" s="83"/>
      <c r="J226" s="83"/>
      <c r="K226" s="83"/>
    </row>
    <row r="227" spans="1:11" ht="12.75">
      <c r="A227" s="83"/>
      <c r="B227" s="83"/>
      <c r="C227" s="83"/>
      <c r="D227" s="83"/>
      <c r="E227" s="83"/>
      <c r="F227" s="83"/>
      <c r="G227" s="83"/>
      <c r="H227" s="83"/>
      <c r="I227" s="83"/>
      <c r="J227" s="83"/>
      <c r="K227" s="83"/>
    </row>
    <row r="228" spans="1:11" ht="12.75">
      <c r="A228" s="83"/>
      <c r="B228" s="83"/>
      <c r="C228" s="83"/>
      <c r="D228" s="83"/>
      <c r="E228" s="83"/>
      <c r="F228" s="83"/>
      <c r="G228" s="83"/>
      <c r="H228" s="83"/>
      <c r="I228" s="83"/>
      <c r="J228" s="83"/>
      <c r="K228" s="83"/>
    </row>
    <row r="229" spans="1:11" ht="12.75">
      <c r="A229" s="83"/>
      <c r="B229" s="83"/>
      <c r="C229" s="83"/>
      <c r="D229" s="83"/>
      <c r="E229" s="83"/>
      <c r="F229" s="83"/>
      <c r="G229" s="83"/>
      <c r="H229" s="83"/>
      <c r="I229" s="83"/>
      <c r="J229" s="83"/>
      <c r="K229" s="83"/>
    </row>
    <row r="230" spans="1:11" ht="12.75">
      <c r="A230" s="83"/>
      <c r="B230" s="83"/>
      <c r="C230" s="83"/>
      <c r="D230" s="83"/>
      <c r="E230" s="83"/>
      <c r="F230" s="83"/>
      <c r="G230" s="83"/>
      <c r="H230" s="83"/>
      <c r="I230" s="83"/>
      <c r="J230" s="83"/>
      <c r="K230" s="83"/>
    </row>
    <row r="231" spans="1:11" ht="12.75">
      <c r="A231" s="83"/>
      <c r="B231" s="83"/>
      <c r="C231" s="83"/>
      <c r="D231" s="83"/>
      <c r="E231" s="83"/>
      <c r="F231" s="83"/>
      <c r="G231" s="83"/>
      <c r="H231" s="83"/>
      <c r="I231" s="83"/>
      <c r="J231" s="83"/>
      <c r="K231" s="83"/>
    </row>
    <row r="232" spans="1:11" ht="12.75">
      <c r="A232" s="83"/>
      <c r="B232" s="83"/>
      <c r="C232" s="83"/>
      <c r="D232" s="83"/>
      <c r="E232" s="83"/>
      <c r="F232" s="83"/>
      <c r="G232" s="83"/>
      <c r="H232" s="83"/>
      <c r="I232" s="83"/>
      <c r="J232" s="83"/>
      <c r="K232" s="83"/>
    </row>
    <row r="233" spans="1:11" ht="12.75">
      <c r="A233" s="83"/>
      <c r="B233" s="83"/>
      <c r="C233" s="83"/>
      <c r="D233" s="83"/>
      <c r="E233" s="83"/>
      <c r="F233" s="83"/>
      <c r="G233" s="83"/>
      <c r="H233" s="83"/>
      <c r="I233" s="83"/>
      <c r="J233" s="83"/>
      <c r="K233" s="83"/>
    </row>
    <row r="234" spans="1:11" ht="12.75">
      <c r="A234" s="83"/>
      <c r="B234" s="83"/>
      <c r="C234" s="83"/>
      <c r="D234" s="83"/>
      <c r="E234" s="83"/>
      <c r="F234" s="83"/>
      <c r="G234" s="83"/>
      <c r="H234" s="83"/>
      <c r="I234" s="83"/>
      <c r="J234" s="83"/>
      <c r="K234" s="83"/>
    </row>
    <row r="235" spans="1:11" ht="12.75">
      <c r="A235" s="83"/>
      <c r="B235" s="83"/>
      <c r="C235" s="83"/>
      <c r="D235" s="83"/>
      <c r="E235" s="83"/>
      <c r="F235" s="83"/>
      <c r="G235" s="83"/>
      <c r="H235" s="83"/>
      <c r="I235" s="83"/>
      <c r="J235" s="83"/>
      <c r="K235" s="83"/>
    </row>
    <row r="236" spans="1:11" ht="12.75">
      <c r="A236" s="83"/>
      <c r="B236" s="83"/>
      <c r="C236" s="83"/>
      <c r="D236" s="83"/>
      <c r="E236" s="83"/>
      <c r="F236" s="83"/>
      <c r="G236" s="83"/>
      <c r="H236" s="83"/>
      <c r="I236" s="83"/>
      <c r="J236" s="83"/>
      <c r="K236" s="83"/>
    </row>
    <row r="237" spans="1:11" ht="12.75">
      <c r="A237" s="83"/>
      <c r="B237" s="83"/>
      <c r="C237" s="83"/>
      <c r="D237" s="83"/>
      <c r="E237" s="83"/>
      <c r="F237" s="83"/>
      <c r="G237" s="83"/>
      <c r="H237" s="83"/>
      <c r="I237" s="83"/>
      <c r="J237" s="83"/>
      <c r="K237" s="83"/>
    </row>
    <row r="238" spans="1:11" ht="12.75">
      <c r="A238" s="83"/>
      <c r="B238" s="83"/>
      <c r="C238" s="83"/>
      <c r="D238" s="83"/>
      <c r="E238" s="83"/>
      <c r="F238" s="83"/>
      <c r="G238" s="83"/>
      <c r="H238" s="83"/>
      <c r="I238" s="83"/>
      <c r="J238" s="83"/>
      <c r="K238" s="83"/>
    </row>
    <row r="239" spans="1:11" ht="12.75">
      <c r="A239" s="83"/>
      <c r="B239" s="83"/>
      <c r="C239" s="83"/>
      <c r="D239" s="83"/>
      <c r="E239" s="83"/>
      <c r="F239" s="83"/>
      <c r="G239" s="83"/>
      <c r="H239" s="83"/>
      <c r="I239" s="83"/>
      <c r="J239" s="83"/>
      <c r="K239" s="83"/>
    </row>
    <row r="240" spans="1:11" ht="12.75">
      <c r="A240" s="83"/>
      <c r="B240" s="83"/>
      <c r="C240" s="83"/>
      <c r="D240" s="83"/>
      <c r="E240" s="83"/>
      <c r="F240" s="83"/>
      <c r="G240" s="83"/>
      <c r="H240" s="83"/>
      <c r="I240" s="83"/>
      <c r="J240" s="83"/>
      <c r="K240" s="83"/>
    </row>
    <row r="241" spans="1:11" ht="12.75">
      <c r="A241" s="83"/>
      <c r="B241" s="83"/>
      <c r="C241" s="83"/>
      <c r="D241" s="83"/>
      <c r="E241" s="83"/>
      <c r="F241" s="83"/>
      <c r="G241" s="83"/>
      <c r="H241" s="83"/>
      <c r="I241" s="83"/>
      <c r="J241" s="83"/>
      <c r="K241" s="83"/>
    </row>
    <row r="242" spans="1:11" ht="12.75">
      <c r="A242" s="83"/>
      <c r="B242" s="83"/>
      <c r="C242" s="83"/>
      <c r="D242" s="83"/>
      <c r="E242" s="83"/>
      <c r="F242" s="83"/>
      <c r="G242" s="83"/>
      <c r="H242" s="83"/>
      <c r="I242" s="83"/>
      <c r="J242" s="83"/>
      <c r="K242" s="83"/>
    </row>
    <row r="243" spans="1:11" ht="12.75">
      <c r="A243" s="83"/>
      <c r="B243" s="83"/>
      <c r="C243" s="83"/>
      <c r="D243" s="83"/>
      <c r="E243" s="83"/>
      <c r="F243" s="83"/>
      <c r="G243" s="83"/>
      <c r="H243" s="83"/>
      <c r="I243" s="83"/>
      <c r="J243" s="83"/>
      <c r="K243" s="83"/>
    </row>
    <row r="244" spans="1:11" ht="12.75">
      <c r="A244" s="83"/>
      <c r="B244" s="83"/>
      <c r="C244" s="83"/>
      <c r="D244" s="83"/>
      <c r="E244" s="83"/>
      <c r="F244" s="83"/>
      <c r="G244" s="83"/>
      <c r="H244" s="83"/>
      <c r="I244" s="83"/>
      <c r="J244" s="83"/>
      <c r="K244" s="83"/>
    </row>
    <row r="245" spans="1:11" ht="12.75">
      <c r="A245" s="83"/>
      <c r="B245" s="83"/>
      <c r="C245" s="83"/>
      <c r="D245" s="83"/>
      <c r="E245" s="83"/>
      <c r="F245" s="83"/>
      <c r="G245" s="83"/>
      <c r="H245" s="83"/>
      <c r="I245" s="83"/>
      <c r="J245" s="83"/>
      <c r="K245" s="83"/>
    </row>
    <row r="246" spans="1:11" ht="12.75">
      <c r="A246" s="83"/>
      <c r="B246" s="83"/>
      <c r="C246" s="83"/>
      <c r="D246" s="83"/>
      <c r="E246" s="83"/>
      <c r="F246" s="83"/>
      <c r="G246" s="83"/>
      <c r="H246" s="83"/>
      <c r="I246" s="83"/>
      <c r="J246" s="83"/>
      <c r="K246" s="83"/>
    </row>
    <row r="247" spans="1:11" ht="12.75">
      <c r="A247" s="83"/>
      <c r="B247" s="83"/>
      <c r="C247" s="83"/>
      <c r="D247" s="83"/>
      <c r="E247" s="83"/>
      <c r="F247" s="83"/>
      <c r="G247" s="83"/>
      <c r="H247" s="83"/>
      <c r="I247" s="83"/>
      <c r="J247" s="83"/>
      <c r="K247" s="83"/>
    </row>
    <row r="248" spans="1:11" ht="12.75">
      <c r="A248" s="83"/>
      <c r="B248" s="83"/>
      <c r="C248" s="83"/>
      <c r="D248" s="83"/>
      <c r="E248" s="83"/>
      <c r="F248" s="83"/>
      <c r="G248" s="83"/>
      <c r="H248" s="83"/>
      <c r="I248" s="83"/>
      <c r="J248" s="83"/>
      <c r="K248" s="83"/>
    </row>
    <row r="249" spans="1:11" ht="12.75">
      <c r="A249" s="83"/>
      <c r="B249" s="83"/>
      <c r="C249" s="83"/>
      <c r="D249" s="83"/>
      <c r="E249" s="83"/>
      <c r="F249" s="83"/>
      <c r="G249" s="83"/>
      <c r="H249" s="83"/>
      <c r="I249" s="83"/>
      <c r="J249" s="83"/>
      <c r="K249" s="83"/>
    </row>
    <row r="250" spans="1:11" ht="12.75">
      <c r="A250" s="83"/>
      <c r="B250" s="83"/>
      <c r="C250" s="83"/>
      <c r="D250" s="83"/>
      <c r="E250" s="83"/>
      <c r="F250" s="83"/>
      <c r="G250" s="83"/>
      <c r="H250" s="83"/>
      <c r="I250" s="83"/>
      <c r="J250" s="83"/>
      <c r="K250" s="83"/>
    </row>
    <row r="251" spans="1:11" ht="12.75">
      <c r="A251" s="83"/>
      <c r="B251" s="83"/>
      <c r="C251" s="83"/>
      <c r="D251" s="83"/>
      <c r="E251" s="83"/>
      <c r="F251" s="83"/>
      <c r="G251" s="83"/>
      <c r="H251" s="83"/>
      <c r="I251" s="83"/>
      <c r="J251" s="83"/>
      <c r="K251" s="83"/>
    </row>
    <row r="252" spans="1:11" ht="12.75">
      <c r="A252" s="83"/>
      <c r="B252" s="83"/>
      <c r="C252" s="83"/>
      <c r="D252" s="83"/>
      <c r="E252" s="83"/>
      <c r="F252" s="83"/>
      <c r="G252" s="83"/>
      <c r="H252" s="83"/>
      <c r="I252" s="83"/>
      <c r="J252" s="83"/>
      <c r="K252" s="83"/>
    </row>
    <row r="253" spans="1:11" ht="12.75">
      <c r="A253" s="83"/>
      <c r="B253" s="83"/>
      <c r="C253" s="83"/>
      <c r="D253" s="83"/>
      <c r="E253" s="83"/>
      <c r="F253" s="83"/>
      <c r="G253" s="83"/>
      <c r="H253" s="83"/>
      <c r="I253" s="83"/>
      <c r="J253" s="83"/>
      <c r="K253" s="83"/>
    </row>
    <row r="254" spans="1:11" ht="12.75">
      <c r="A254" s="83"/>
      <c r="B254" s="83"/>
      <c r="C254" s="83"/>
      <c r="D254" s="83"/>
      <c r="E254" s="83"/>
      <c r="F254" s="83"/>
      <c r="G254" s="83"/>
      <c r="H254" s="83"/>
      <c r="I254" s="83"/>
      <c r="J254" s="83"/>
      <c r="K254" s="83"/>
    </row>
    <row r="255" spans="1:11" ht="12.75">
      <c r="A255" s="83"/>
      <c r="B255" s="83"/>
      <c r="C255" s="83"/>
      <c r="D255" s="83"/>
      <c r="E255" s="83"/>
      <c r="F255" s="83"/>
      <c r="G255" s="83"/>
      <c r="H255" s="83"/>
      <c r="I255" s="83"/>
      <c r="J255" s="83"/>
      <c r="K255" s="83"/>
    </row>
    <row r="256" spans="1:11" ht="12.75">
      <c r="A256" s="83"/>
      <c r="B256" s="83"/>
      <c r="C256" s="83"/>
      <c r="D256" s="83"/>
      <c r="E256" s="83"/>
      <c r="F256" s="83"/>
      <c r="G256" s="83"/>
      <c r="H256" s="83"/>
      <c r="I256" s="83"/>
      <c r="J256" s="83"/>
      <c r="K256" s="83"/>
    </row>
    <row r="257" spans="1:11" ht="12.75">
      <c r="A257" s="83"/>
      <c r="B257" s="83"/>
      <c r="C257" s="83"/>
      <c r="D257" s="83"/>
      <c r="E257" s="83"/>
      <c r="F257" s="83"/>
      <c r="G257" s="83"/>
      <c r="H257" s="83"/>
      <c r="I257" s="83"/>
      <c r="J257" s="83"/>
      <c r="K257" s="83"/>
    </row>
    <row r="258" spans="1:11" ht="12.75">
      <c r="A258" s="83"/>
      <c r="B258" s="83"/>
      <c r="C258" s="83"/>
      <c r="D258" s="83"/>
      <c r="E258" s="83"/>
      <c r="F258" s="83"/>
      <c r="G258" s="83"/>
      <c r="H258" s="83"/>
      <c r="I258" s="83"/>
      <c r="J258" s="83"/>
      <c r="K258" s="83"/>
    </row>
    <row r="259" spans="1:11" ht="12.75">
      <c r="A259" s="83"/>
      <c r="B259" s="83"/>
      <c r="C259" s="83"/>
      <c r="D259" s="83"/>
      <c r="E259" s="83"/>
      <c r="F259" s="83"/>
      <c r="G259" s="83"/>
      <c r="H259" s="83"/>
      <c r="I259" s="83"/>
      <c r="J259" s="83"/>
      <c r="K259" s="83"/>
    </row>
    <row r="260" spans="1:11" ht="12.75">
      <c r="A260" s="83"/>
      <c r="B260" s="83"/>
      <c r="C260" s="83"/>
      <c r="D260" s="83"/>
      <c r="E260" s="83"/>
      <c r="F260" s="83"/>
      <c r="G260" s="83"/>
      <c r="H260" s="83"/>
      <c r="I260" s="83"/>
      <c r="J260" s="83"/>
      <c r="K260" s="83"/>
    </row>
    <row r="261" spans="1:11" ht="12.75">
      <c r="A261" s="83"/>
      <c r="B261" s="83"/>
      <c r="C261" s="83"/>
      <c r="D261" s="83"/>
      <c r="E261" s="83"/>
      <c r="F261" s="83"/>
      <c r="G261" s="83"/>
      <c r="H261" s="83"/>
      <c r="I261" s="83"/>
      <c r="J261" s="83"/>
      <c r="K261" s="83"/>
    </row>
    <row r="262" spans="1:11" ht="12.75">
      <c r="A262" s="83"/>
      <c r="B262" s="83"/>
      <c r="C262" s="83"/>
      <c r="D262" s="83"/>
      <c r="E262" s="83"/>
      <c r="F262" s="83"/>
      <c r="G262" s="83"/>
      <c r="H262" s="83"/>
      <c r="I262" s="83"/>
      <c r="J262" s="83"/>
      <c r="K262" s="83"/>
    </row>
    <row r="263" spans="1:11" ht="12.75">
      <c r="A263" s="83"/>
      <c r="B263" s="83"/>
      <c r="C263" s="83"/>
      <c r="D263" s="83"/>
      <c r="E263" s="83"/>
      <c r="F263" s="83"/>
      <c r="G263" s="83"/>
      <c r="H263" s="83"/>
      <c r="I263" s="83"/>
      <c r="J263" s="83"/>
      <c r="K263" s="83"/>
    </row>
    <row r="264" spans="1:11" ht="12.75">
      <c r="A264" s="83"/>
      <c r="B264" s="83"/>
      <c r="C264" s="83"/>
      <c r="D264" s="83"/>
      <c r="E264" s="83"/>
      <c r="F264" s="83"/>
      <c r="G264" s="83"/>
      <c r="H264" s="83"/>
      <c r="I264" s="83"/>
      <c r="J264" s="83"/>
      <c r="K264" s="83"/>
    </row>
    <row r="265" spans="1:11" ht="12.75">
      <c r="A265" s="83"/>
      <c r="B265" s="83"/>
      <c r="C265" s="83"/>
      <c r="D265" s="83"/>
      <c r="E265" s="83"/>
      <c r="F265" s="83"/>
      <c r="G265" s="83"/>
      <c r="H265" s="83"/>
      <c r="I265" s="83"/>
      <c r="J265" s="83"/>
      <c r="K265" s="83"/>
    </row>
    <row r="266" spans="1:11" ht="12.75">
      <c r="A266" s="83"/>
      <c r="B266" s="83"/>
      <c r="C266" s="83"/>
      <c r="D266" s="83"/>
      <c r="E266" s="83"/>
      <c r="F266" s="83"/>
      <c r="G266" s="83"/>
      <c r="H266" s="83"/>
      <c r="I266" s="83"/>
      <c r="J266" s="83"/>
      <c r="K266" s="83"/>
    </row>
    <row r="267" spans="1:11" ht="12.75">
      <c r="A267" s="83"/>
      <c r="B267" s="83"/>
      <c r="C267" s="83"/>
      <c r="D267" s="83"/>
      <c r="E267" s="83"/>
      <c r="F267" s="83"/>
      <c r="G267" s="83"/>
      <c r="H267" s="83"/>
      <c r="I267" s="83"/>
      <c r="J267" s="83"/>
      <c r="K267" s="83"/>
    </row>
    <row r="268" spans="1:11" ht="12.75">
      <c r="A268" s="83"/>
      <c r="B268" s="83"/>
      <c r="C268" s="83"/>
      <c r="D268" s="83"/>
      <c r="E268" s="83"/>
      <c r="F268" s="83"/>
      <c r="G268" s="83"/>
      <c r="H268" s="83"/>
      <c r="I268" s="83"/>
      <c r="J268" s="83"/>
      <c r="K268" s="83"/>
    </row>
    <row r="269" spans="1:11" ht="12.75">
      <c r="A269" s="83"/>
      <c r="B269" s="83"/>
      <c r="C269" s="83"/>
      <c r="D269" s="83"/>
      <c r="E269" s="83"/>
      <c r="F269" s="83"/>
      <c r="G269" s="83"/>
      <c r="H269" s="83"/>
      <c r="I269" s="83"/>
      <c r="J269" s="83"/>
      <c r="K269" s="83"/>
    </row>
    <row r="270" spans="1:11" ht="12.75">
      <c r="A270" s="83"/>
      <c r="B270" s="83"/>
      <c r="C270" s="83"/>
      <c r="D270" s="83"/>
      <c r="E270" s="83"/>
      <c r="F270" s="83"/>
      <c r="G270" s="83"/>
      <c r="H270" s="83"/>
      <c r="I270" s="83"/>
      <c r="J270" s="83"/>
      <c r="K270" s="83"/>
    </row>
    <row r="271" spans="1:11" ht="12.75">
      <c r="A271" s="83"/>
      <c r="B271" s="83"/>
      <c r="C271" s="83"/>
      <c r="D271" s="83"/>
      <c r="E271" s="83"/>
      <c r="F271" s="83"/>
      <c r="G271" s="83"/>
      <c r="H271" s="83"/>
      <c r="I271" s="83"/>
      <c r="J271" s="83"/>
      <c r="K271" s="83"/>
    </row>
    <row r="272" spans="1:11" ht="12.75">
      <c r="A272" s="83"/>
      <c r="B272" s="83"/>
      <c r="C272" s="83"/>
      <c r="D272" s="83"/>
      <c r="E272" s="83"/>
      <c r="F272" s="83"/>
      <c r="G272" s="83"/>
      <c r="H272" s="83"/>
      <c r="I272" s="83"/>
      <c r="J272" s="83"/>
      <c r="K272" s="83"/>
    </row>
    <row r="273" spans="1:11" ht="12.75">
      <c r="A273" s="83"/>
      <c r="B273" s="83"/>
      <c r="C273" s="83"/>
      <c r="D273" s="83"/>
      <c r="E273" s="83"/>
      <c r="F273" s="83"/>
      <c r="G273" s="83"/>
      <c r="H273" s="83"/>
      <c r="I273" s="83"/>
      <c r="J273" s="83"/>
      <c r="K273" s="83"/>
    </row>
    <row r="274" spans="1:11" ht="12.75">
      <c r="A274" s="83"/>
      <c r="B274" s="83"/>
      <c r="C274" s="83"/>
      <c r="D274" s="83"/>
      <c r="E274" s="83"/>
      <c r="F274" s="83"/>
      <c r="G274" s="83"/>
      <c r="H274" s="83"/>
      <c r="I274" s="83"/>
      <c r="J274" s="83"/>
      <c r="K274" s="83"/>
    </row>
    <row r="275" spans="1:11" ht="12.75">
      <c r="A275" s="83"/>
      <c r="B275" s="83"/>
      <c r="C275" s="83"/>
      <c r="D275" s="83"/>
      <c r="E275" s="83"/>
      <c r="F275" s="83"/>
      <c r="G275" s="83"/>
      <c r="H275" s="83"/>
      <c r="I275" s="83"/>
      <c r="J275" s="83"/>
      <c r="K275" s="83"/>
    </row>
    <row r="276" spans="1:11" ht="12.75">
      <c r="A276" s="83"/>
      <c r="B276" s="83"/>
      <c r="C276" s="83"/>
      <c r="D276" s="83"/>
      <c r="E276" s="83"/>
      <c r="F276" s="83"/>
      <c r="G276" s="83"/>
      <c r="H276" s="83"/>
      <c r="I276" s="83"/>
      <c r="J276" s="83"/>
      <c r="K276" s="83"/>
    </row>
    <row r="277" spans="1:11" ht="12.75">
      <c r="A277" s="83"/>
      <c r="B277" s="83"/>
      <c r="C277" s="83"/>
      <c r="D277" s="83"/>
      <c r="E277" s="83"/>
      <c r="F277" s="83"/>
      <c r="G277" s="83"/>
      <c r="H277" s="83"/>
      <c r="I277" s="83"/>
      <c r="J277" s="83"/>
      <c r="K277" s="83"/>
    </row>
    <row r="278" spans="1:11" ht="12.75">
      <c r="A278" s="83"/>
      <c r="B278" s="83"/>
      <c r="C278" s="83"/>
      <c r="D278" s="83"/>
      <c r="E278" s="83"/>
      <c r="F278" s="83"/>
      <c r="G278" s="83"/>
      <c r="H278" s="83"/>
      <c r="I278" s="83"/>
      <c r="J278" s="83"/>
      <c r="K278" s="83"/>
    </row>
    <row r="279" spans="1:11" ht="12.75">
      <c r="A279" s="83"/>
      <c r="B279" s="83"/>
      <c r="C279" s="83"/>
      <c r="D279" s="83"/>
      <c r="E279" s="83"/>
      <c r="F279" s="83"/>
      <c r="G279" s="83"/>
      <c r="H279" s="83"/>
      <c r="I279" s="83"/>
      <c r="J279" s="83"/>
      <c r="K279" s="83"/>
    </row>
    <row r="280" spans="1:11" ht="12.75">
      <c r="A280" s="83"/>
      <c r="B280" s="83"/>
      <c r="C280" s="83"/>
      <c r="D280" s="83"/>
      <c r="E280" s="83"/>
      <c r="F280" s="83"/>
      <c r="G280" s="83"/>
      <c r="H280" s="83"/>
      <c r="I280" s="83"/>
      <c r="J280" s="83"/>
      <c r="K280" s="83"/>
    </row>
    <row r="281" spans="1:11" ht="12.75">
      <c r="A281" s="83"/>
      <c r="B281" s="83"/>
      <c r="C281" s="83"/>
      <c r="D281" s="83"/>
      <c r="E281" s="83"/>
      <c r="F281" s="83"/>
      <c r="G281" s="83"/>
      <c r="H281" s="83"/>
      <c r="I281" s="83"/>
      <c r="J281" s="83"/>
      <c r="K281" s="83"/>
    </row>
    <row r="282" spans="1:11" ht="12.75">
      <c r="A282" s="83"/>
      <c r="B282" s="83"/>
      <c r="C282" s="83"/>
      <c r="D282" s="83"/>
      <c r="E282" s="83"/>
      <c r="F282" s="83"/>
      <c r="G282" s="83"/>
      <c r="H282" s="83"/>
      <c r="I282" s="83"/>
      <c r="J282" s="83"/>
      <c r="K282" s="83"/>
    </row>
    <row r="283" spans="1:11" ht="12.75">
      <c r="A283" s="83"/>
      <c r="B283" s="83"/>
      <c r="C283" s="83"/>
      <c r="D283" s="83"/>
      <c r="E283" s="83"/>
      <c r="F283" s="83"/>
      <c r="G283" s="83"/>
      <c r="H283" s="83"/>
      <c r="I283" s="83"/>
      <c r="J283" s="83"/>
      <c r="K283" s="83"/>
    </row>
    <row r="284" spans="1:11" ht="12.75">
      <c r="A284" s="83"/>
      <c r="B284" s="83"/>
      <c r="C284" s="83"/>
      <c r="D284" s="83"/>
      <c r="E284" s="83"/>
      <c r="F284" s="83"/>
      <c r="G284" s="83"/>
      <c r="H284" s="83"/>
      <c r="I284" s="83"/>
      <c r="J284" s="83"/>
      <c r="K284" s="83"/>
    </row>
    <row r="285" spans="1:11" ht="12.75">
      <c r="A285" s="83"/>
      <c r="B285" s="83"/>
      <c r="C285" s="83"/>
      <c r="D285" s="83"/>
      <c r="E285" s="83"/>
      <c r="F285" s="83"/>
      <c r="G285" s="83"/>
      <c r="H285" s="83"/>
      <c r="I285" s="83"/>
      <c r="J285" s="83"/>
      <c r="K285" s="83"/>
    </row>
    <row r="286" spans="1:11" ht="12.75">
      <c r="A286" s="83"/>
      <c r="B286" s="83"/>
      <c r="C286" s="83"/>
      <c r="D286" s="83"/>
      <c r="E286" s="83"/>
      <c r="F286" s="83"/>
      <c r="G286" s="83"/>
      <c r="H286" s="83"/>
      <c r="I286" s="83"/>
      <c r="J286" s="83"/>
      <c r="K286" s="83"/>
    </row>
    <row r="287" spans="1:11" ht="12.75">
      <c r="A287" s="83"/>
      <c r="B287" s="83"/>
      <c r="C287" s="83"/>
      <c r="D287" s="83"/>
      <c r="E287" s="83"/>
      <c r="F287" s="83"/>
      <c r="G287" s="83"/>
      <c r="H287" s="83"/>
      <c r="I287" s="83"/>
      <c r="J287" s="83"/>
      <c r="K287" s="83"/>
    </row>
    <row r="288" spans="1:11" ht="12.75">
      <c r="A288" s="83"/>
      <c r="B288" s="83"/>
      <c r="C288" s="83"/>
      <c r="D288" s="83"/>
      <c r="E288" s="83"/>
      <c r="F288" s="83"/>
      <c r="G288" s="83"/>
      <c r="H288" s="83"/>
      <c r="I288" s="83"/>
      <c r="J288" s="83"/>
      <c r="K288" s="83"/>
    </row>
    <row r="289" spans="1:11" ht="12.75">
      <c r="A289" s="83"/>
      <c r="B289" s="83"/>
      <c r="C289" s="83"/>
      <c r="D289" s="83"/>
      <c r="E289" s="83"/>
      <c r="F289" s="83"/>
      <c r="G289" s="83"/>
      <c r="H289" s="83"/>
      <c r="I289" s="83"/>
      <c r="J289" s="83"/>
      <c r="K289" s="83"/>
    </row>
    <row r="290" spans="1:11" ht="12.75">
      <c r="A290" s="83"/>
      <c r="B290" s="83"/>
      <c r="C290" s="83"/>
      <c r="D290" s="83"/>
      <c r="E290" s="83"/>
      <c r="F290" s="83"/>
      <c r="G290" s="83"/>
      <c r="H290" s="83"/>
      <c r="I290" s="83"/>
      <c r="J290" s="83"/>
      <c r="K290" s="83"/>
    </row>
    <row r="291" spans="1:11" ht="12.75">
      <c r="A291" s="83"/>
      <c r="B291" s="83"/>
      <c r="C291" s="83"/>
      <c r="D291" s="83"/>
      <c r="E291" s="83"/>
      <c r="F291" s="83"/>
      <c r="G291" s="83"/>
      <c r="H291" s="83"/>
      <c r="I291" s="83"/>
      <c r="J291" s="83"/>
      <c r="K291" s="83"/>
    </row>
    <row r="292" spans="1:11" ht="12.75">
      <c r="A292" s="83"/>
      <c r="B292" s="83"/>
      <c r="C292" s="83"/>
      <c r="D292" s="83"/>
      <c r="E292" s="83"/>
      <c r="F292" s="83"/>
      <c r="G292" s="83"/>
      <c r="H292" s="83"/>
      <c r="I292" s="83"/>
      <c r="J292" s="83"/>
      <c r="K292" s="83"/>
    </row>
    <row r="293" spans="1:11" ht="12.75">
      <c r="A293" s="83"/>
      <c r="B293" s="83"/>
      <c r="C293" s="83"/>
      <c r="D293" s="83"/>
      <c r="E293" s="83"/>
      <c r="F293" s="83"/>
      <c r="G293" s="83"/>
      <c r="H293" s="83"/>
      <c r="I293" s="83"/>
      <c r="J293" s="83"/>
      <c r="K293" s="83"/>
    </row>
    <row r="294" spans="1:11" ht="12.75">
      <c r="A294" s="83"/>
      <c r="B294" s="83"/>
      <c r="C294" s="83"/>
      <c r="D294" s="83"/>
      <c r="E294" s="83"/>
      <c r="F294" s="83"/>
      <c r="G294" s="83"/>
      <c r="H294" s="83"/>
      <c r="I294" s="83"/>
      <c r="J294" s="83"/>
      <c r="K294" s="83"/>
    </row>
    <row r="295" spans="1:11" ht="12.75">
      <c r="A295" s="83"/>
      <c r="B295" s="83"/>
      <c r="C295" s="83"/>
      <c r="D295" s="83"/>
      <c r="E295" s="83"/>
      <c r="F295" s="83"/>
      <c r="G295" s="83"/>
      <c r="H295" s="83"/>
      <c r="I295" s="83"/>
      <c r="J295" s="83"/>
      <c r="K295" s="83"/>
    </row>
    <row r="296" spans="1:11" ht="12.75">
      <c r="A296" s="83"/>
      <c r="B296" s="83"/>
      <c r="C296" s="83"/>
      <c r="D296" s="83"/>
      <c r="E296" s="83"/>
      <c r="F296" s="83"/>
      <c r="G296" s="83"/>
      <c r="H296" s="83"/>
      <c r="I296" s="83"/>
      <c r="J296" s="83"/>
      <c r="K296" s="83"/>
    </row>
    <row r="297" spans="1:11" ht="12.75">
      <c r="A297" s="83"/>
      <c r="B297" s="83"/>
      <c r="C297" s="83"/>
      <c r="D297" s="83"/>
      <c r="E297" s="83"/>
      <c r="F297" s="83"/>
      <c r="G297" s="83"/>
      <c r="H297" s="83"/>
      <c r="I297" s="83"/>
      <c r="J297" s="83"/>
      <c r="K297" s="83"/>
    </row>
    <row r="298" spans="1:11" ht="12.75">
      <c r="A298" s="83"/>
      <c r="B298" s="83"/>
      <c r="C298" s="83"/>
      <c r="D298" s="83"/>
      <c r="E298" s="83"/>
      <c r="F298" s="83"/>
      <c r="G298" s="83"/>
      <c r="H298" s="83"/>
      <c r="I298" s="83"/>
      <c r="J298" s="83"/>
      <c r="K298" s="83"/>
    </row>
    <row r="299" spans="1:11" ht="12.75">
      <c r="A299" s="83"/>
      <c r="B299" s="83"/>
      <c r="C299" s="83"/>
      <c r="D299" s="83"/>
      <c r="E299" s="83"/>
      <c r="F299" s="83"/>
      <c r="G299" s="83"/>
      <c r="H299" s="83"/>
      <c r="I299" s="83"/>
      <c r="J299" s="83"/>
      <c r="K299" s="83"/>
    </row>
    <row r="300" spans="1:11" ht="12.75">
      <c r="A300" s="83"/>
      <c r="B300" s="83"/>
      <c r="C300" s="83"/>
      <c r="D300" s="83"/>
      <c r="E300" s="83"/>
      <c r="F300" s="83"/>
      <c r="G300" s="83"/>
      <c r="H300" s="83"/>
      <c r="I300" s="83"/>
      <c r="J300" s="83"/>
      <c r="K300" s="83"/>
    </row>
    <row r="301" spans="1:11" ht="12.75">
      <c r="A301" s="83"/>
      <c r="B301" s="83"/>
      <c r="C301" s="83"/>
      <c r="D301" s="83"/>
      <c r="E301" s="83"/>
      <c r="F301" s="83"/>
      <c r="G301" s="83"/>
      <c r="H301" s="83"/>
      <c r="I301" s="83"/>
      <c r="J301" s="83"/>
      <c r="K301" s="83"/>
    </row>
    <row r="302" spans="1:11" ht="12.75">
      <c r="A302" s="83"/>
      <c r="B302" s="83"/>
      <c r="C302" s="83"/>
      <c r="D302" s="83"/>
      <c r="E302" s="83"/>
      <c r="F302" s="83"/>
      <c r="G302" s="83"/>
      <c r="H302" s="83"/>
      <c r="I302" s="83"/>
      <c r="J302" s="83"/>
      <c r="K302" s="83"/>
    </row>
    <row r="303" spans="1:11" ht="12.75">
      <c r="A303" s="83"/>
      <c r="B303" s="83"/>
      <c r="C303" s="83"/>
      <c r="D303" s="83"/>
      <c r="E303" s="83"/>
      <c r="F303" s="83"/>
      <c r="G303" s="83"/>
      <c r="H303" s="83"/>
      <c r="I303" s="83"/>
      <c r="J303" s="83"/>
      <c r="K303" s="83"/>
    </row>
    <row r="304" spans="1:11" ht="12.75">
      <c r="A304" s="83"/>
      <c r="B304" s="83"/>
      <c r="C304" s="83"/>
      <c r="D304" s="83"/>
      <c r="E304" s="83"/>
      <c r="F304" s="83"/>
      <c r="G304" s="83"/>
      <c r="H304" s="83"/>
      <c r="I304" s="83"/>
      <c r="J304" s="83"/>
      <c r="K304" s="83"/>
    </row>
    <row r="305" spans="1:11" ht="12.75">
      <c r="A305" s="83"/>
      <c r="B305" s="83"/>
      <c r="C305" s="83"/>
      <c r="D305" s="83"/>
      <c r="E305" s="83"/>
      <c r="F305" s="83"/>
      <c r="G305" s="83"/>
      <c r="H305" s="83"/>
      <c r="I305" s="83"/>
      <c r="J305" s="83"/>
      <c r="K305" s="83"/>
    </row>
    <row r="306" spans="1:11" ht="12.75">
      <c r="A306" s="83"/>
      <c r="B306" s="83"/>
      <c r="C306" s="83"/>
      <c r="D306" s="83"/>
      <c r="E306" s="83"/>
      <c r="F306" s="83"/>
      <c r="G306" s="83"/>
      <c r="H306" s="83"/>
      <c r="I306" s="83"/>
      <c r="J306" s="83"/>
      <c r="K306" s="83"/>
    </row>
    <row r="307" spans="1:11" ht="12.75">
      <c r="A307" s="83"/>
      <c r="B307" s="83"/>
      <c r="C307" s="83"/>
      <c r="D307" s="83"/>
      <c r="E307" s="83"/>
      <c r="F307" s="83"/>
      <c r="G307" s="83"/>
      <c r="H307" s="83"/>
      <c r="I307" s="83"/>
      <c r="J307" s="83"/>
      <c r="K307" s="83"/>
    </row>
    <row r="308" spans="1:11" ht="12.75">
      <c r="A308" s="83"/>
      <c r="B308" s="83"/>
      <c r="C308" s="83"/>
      <c r="D308" s="83"/>
      <c r="E308" s="83"/>
      <c r="F308" s="83"/>
      <c r="G308" s="83"/>
      <c r="H308" s="83"/>
      <c r="I308" s="83"/>
      <c r="J308" s="83"/>
      <c r="K308" s="83"/>
    </row>
    <row r="309" spans="1:11" ht="12.75">
      <c r="A309" s="83"/>
      <c r="B309" s="83"/>
      <c r="C309" s="83"/>
      <c r="D309" s="83"/>
      <c r="E309" s="83"/>
      <c r="F309" s="83"/>
      <c r="G309" s="83"/>
      <c r="H309" s="83"/>
      <c r="I309" s="83"/>
      <c r="J309" s="83"/>
      <c r="K309" s="83"/>
    </row>
    <row r="310" spans="1:11" ht="12.75">
      <c r="A310" s="83"/>
      <c r="B310" s="83"/>
      <c r="C310" s="83"/>
      <c r="D310" s="83"/>
      <c r="E310" s="83"/>
      <c r="F310" s="83"/>
      <c r="G310" s="83"/>
      <c r="H310" s="83"/>
      <c r="I310" s="83"/>
      <c r="J310" s="83"/>
      <c r="K310" s="83"/>
    </row>
    <row r="311" spans="1:11" ht="12.75">
      <c r="A311" s="83"/>
      <c r="B311" s="83"/>
      <c r="C311" s="83"/>
      <c r="D311" s="83"/>
      <c r="E311" s="83"/>
      <c r="F311" s="83"/>
      <c r="G311" s="83"/>
      <c r="H311" s="83"/>
      <c r="I311" s="83"/>
      <c r="J311" s="83"/>
      <c r="K311" s="83"/>
    </row>
    <row r="312" spans="1:11" ht="12.75">
      <c r="A312" s="83"/>
      <c r="B312" s="83"/>
      <c r="C312" s="83"/>
      <c r="D312" s="83"/>
      <c r="E312" s="83"/>
      <c r="F312" s="83"/>
      <c r="G312" s="83"/>
      <c r="H312" s="83"/>
      <c r="I312" s="83"/>
      <c r="J312" s="83"/>
      <c r="K312" s="83"/>
    </row>
    <row r="313" spans="1:11" ht="12.75">
      <c r="A313" s="83"/>
      <c r="B313" s="83"/>
      <c r="C313" s="83"/>
      <c r="D313" s="83"/>
      <c r="E313" s="83"/>
      <c r="F313" s="83"/>
      <c r="G313" s="83"/>
      <c r="H313" s="83"/>
      <c r="I313" s="83"/>
      <c r="J313" s="83"/>
      <c r="K313" s="83"/>
    </row>
    <row r="314" spans="1:11" ht="12.75">
      <c r="A314" s="83"/>
      <c r="B314" s="83"/>
      <c r="C314" s="83"/>
      <c r="D314" s="83"/>
      <c r="E314" s="83"/>
      <c r="F314" s="83"/>
      <c r="G314" s="83"/>
      <c r="H314" s="83"/>
      <c r="I314" s="83"/>
      <c r="J314" s="83"/>
      <c r="K314" s="83"/>
    </row>
    <row r="315" spans="1:11" ht="12.75">
      <c r="A315" s="83"/>
      <c r="B315" s="83"/>
      <c r="C315" s="83"/>
      <c r="D315" s="83"/>
      <c r="E315" s="83"/>
      <c r="F315" s="83"/>
      <c r="G315" s="83"/>
      <c r="H315" s="83"/>
      <c r="I315" s="83"/>
      <c r="J315" s="83"/>
      <c r="K315" s="83"/>
    </row>
    <row r="316" spans="1:11" ht="12.75">
      <c r="A316" s="83"/>
      <c r="B316" s="83"/>
      <c r="C316" s="83"/>
      <c r="D316" s="83"/>
      <c r="E316" s="83"/>
      <c r="F316" s="83"/>
      <c r="G316" s="83"/>
      <c r="H316" s="83"/>
      <c r="I316" s="83"/>
      <c r="J316" s="83"/>
      <c r="K316" s="83"/>
    </row>
    <row r="317" spans="1:11" ht="12.75">
      <c r="A317" s="83"/>
      <c r="B317" s="83"/>
      <c r="C317" s="83"/>
      <c r="D317" s="83"/>
      <c r="E317" s="83"/>
      <c r="F317" s="83"/>
      <c r="G317" s="83"/>
      <c r="H317" s="83"/>
      <c r="I317" s="83"/>
      <c r="J317" s="83"/>
      <c r="K317" s="83"/>
    </row>
    <row r="318" spans="1:11" ht="12.75">
      <c r="A318" s="83"/>
      <c r="B318" s="83"/>
      <c r="C318" s="83"/>
      <c r="D318" s="83"/>
      <c r="E318" s="83"/>
      <c r="F318" s="83"/>
      <c r="G318" s="83"/>
      <c r="H318" s="83"/>
      <c r="I318" s="83"/>
      <c r="J318" s="83"/>
      <c r="K318" s="83"/>
    </row>
    <row r="319" spans="1:11" ht="12.75">
      <c r="A319" s="83"/>
      <c r="B319" s="83"/>
      <c r="C319" s="83"/>
      <c r="D319" s="83"/>
      <c r="E319" s="83"/>
      <c r="F319" s="83"/>
      <c r="G319" s="83"/>
      <c r="H319" s="83"/>
      <c r="I319" s="83"/>
      <c r="J319" s="83"/>
      <c r="K319" s="83"/>
    </row>
    <row r="320" spans="1:11" ht="12.75">
      <c r="A320" s="83"/>
      <c r="B320" s="83"/>
      <c r="C320" s="83"/>
      <c r="D320" s="83"/>
      <c r="E320" s="83"/>
      <c r="F320" s="83"/>
      <c r="G320" s="83"/>
      <c r="H320" s="83"/>
      <c r="I320" s="83"/>
      <c r="J320" s="83"/>
      <c r="K320" s="83"/>
    </row>
    <row r="321" spans="1:11" ht="12.75">
      <c r="A321" s="83"/>
      <c r="B321" s="83"/>
      <c r="C321" s="83"/>
      <c r="D321" s="83"/>
      <c r="E321" s="83"/>
      <c r="F321" s="83"/>
      <c r="G321" s="83"/>
      <c r="H321" s="83"/>
      <c r="I321" s="83"/>
      <c r="J321" s="83"/>
      <c r="K321" s="83"/>
    </row>
    <row r="322" spans="1:11" ht="12.75">
      <c r="A322" s="83"/>
      <c r="B322" s="83"/>
      <c r="C322" s="83"/>
      <c r="D322" s="83"/>
      <c r="E322" s="83"/>
      <c r="F322" s="83"/>
      <c r="G322" s="83"/>
      <c r="H322" s="83"/>
      <c r="I322" s="83"/>
      <c r="J322" s="83"/>
      <c r="K322" s="83"/>
    </row>
    <row r="323" spans="1:11" ht="12.75">
      <c r="A323" s="83"/>
      <c r="B323" s="83"/>
      <c r="C323" s="83"/>
      <c r="D323" s="83"/>
      <c r="E323" s="83"/>
      <c r="F323" s="83"/>
      <c r="G323" s="83"/>
      <c r="H323" s="83"/>
      <c r="I323" s="83"/>
      <c r="J323" s="83"/>
      <c r="K323" s="83"/>
    </row>
    <row r="324" spans="1:11" ht="12.75">
      <c r="A324" s="83"/>
      <c r="B324" s="83"/>
      <c r="C324" s="83"/>
      <c r="D324" s="83"/>
      <c r="E324" s="83"/>
      <c r="F324" s="83"/>
      <c r="G324" s="83"/>
      <c r="H324" s="83"/>
      <c r="I324" s="83"/>
      <c r="J324" s="83"/>
      <c r="K324" s="83"/>
    </row>
    <row r="325" spans="1:11" ht="12.75">
      <c r="A325" s="83"/>
      <c r="B325" s="83"/>
      <c r="C325" s="83"/>
      <c r="D325" s="83"/>
      <c r="E325" s="83"/>
      <c r="F325" s="83"/>
      <c r="G325" s="83"/>
      <c r="H325" s="83"/>
      <c r="I325" s="83"/>
      <c r="J325" s="83"/>
      <c r="K325" s="83"/>
    </row>
    <row r="326" spans="1:11" ht="12.75">
      <c r="A326" s="83"/>
      <c r="B326" s="83"/>
      <c r="C326" s="83"/>
      <c r="D326" s="83"/>
      <c r="E326" s="83"/>
      <c r="F326" s="83"/>
      <c r="G326" s="83"/>
      <c r="H326" s="83"/>
      <c r="I326" s="83"/>
      <c r="J326" s="83"/>
      <c r="K326" s="83"/>
    </row>
    <row r="327" spans="1:11" ht="12.75">
      <c r="A327" s="83"/>
      <c r="B327" s="83"/>
      <c r="C327" s="83"/>
      <c r="D327" s="83"/>
      <c r="E327" s="83"/>
      <c r="F327" s="83"/>
      <c r="G327" s="83"/>
      <c r="H327" s="83"/>
      <c r="I327" s="83"/>
      <c r="J327" s="83"/>
      <c r="K327" s="83"/>
    </row>
    <row r="328" spans="1:11" ht="12.75">
      <c r="A328" s="83"/>
      <c r="B328" s="83"/>
      <c r="C328" s="83"/>
      <c r="D328" s="83"/>
      <c r="E328" s="83"/>
      <c r="F328" s="83"/>
      <c r="G328" s="83"/>
      <c r="H328" s="83"/>
      <c r="I328" s="83"/>
      <c r="J328" s="83"/>
      <c r="K328" s="83"/>
    </row>
    <row r="329" spans="1:11" ht="12.75">
      <c r="A329" s="83"/>
      <c r="B329" s="83"/>
      <c r="C329" s="83"/>
      <c r="D329" s="83"/>
      <c r="E329" s="83"/>
      <c r="F329" s="83"/>
      <c r="G329" s="83"/>
      <c r="H329" s="83"/>
      <c r="I329" s="83"/>
      <c r="J329" s="83"/>
      <c r="K329" s="83"/>
    </row>
    <row r="330" spans="1:11" ht="12.75">
      <c r="A330" s="83"/>
      <c r="B330" s="83"/>
      <c r="C330" s="83"/>
      <c r="D330" s="83"/>
      <c r="E330" s="83"/>
      <c r="F330" s="83"/>
      <c r="G330" s="83"/>
      <c r="H330" s="83"/>
      <c r="I330" s="83"/>
      <c r="J330" s="83"/>
      <c r="K330" s="83"/>
    </row>
    <row r="331" spans="1:11" ht="12.75">
      <c r="A331" s="83"/>
      <c r="B331" s="83"/>
      <c r="C331" s="83"/>
      <c r="D331" s="83"/>
      <c r="E331" s="83"/>
      <c r="F331" s="83"/>
      <c r="G331" s="83"/>
      <c r="H331" s="83"/>
      <c r="I331" s="83"/>
      <c r="J331" s="83"/>
      <c r="K331" s="83"/>
    </row>
    <row r="332" spans="1:11" ht="12.75">
      <c r="A332" s="83"/>
      <c r="B332" s="83"/>
      <c r="C332" s="83"/>
      <c r="D332" s="83"/>
      <c r="E332" s="83"/>
      <c r="F332" s="83"/>
      <c r="G332" s="83"/>
      <c r="H332" s="83"/>
      <c r="I332" s="83"/>
      <c r="J332" s="83"/>
      <c r="K332" s="83"/>
    </row>
    <row r="333" spans="1:11" ht="12.75">
      <c r="A333" s="83"/>
      <c r="B333" s="83"/>
      <c r="C333" s="83"/>
      <c r="D333" s="83"/>
      <c r="E333" s="83"/>
      <c r="F333" s="83"/>
      <c r="G333" s="83"/>
      <c r="H333" s="83"/>
      <c r="I333" s="83"/>
      <c r="J333" s="83"/>
      <c r="K333" s="83"/>
    </row>
    <row r="334" spans="1:11" ht="12.75">
      <c r="A334" s="83"/>
      <c r="B334" s="83"/>
      <c r="C334" s="83"/>
      <c r="D334" s="83"/>
      <c r="E334" s="83"/>
      <c r="F334" s="83"/>
      <c r="G334" s="83"/>
      <c r="H334" s="83"/>
      <c r="I334" s="83"/>
      <c r="J334" s="83"/>
      <c r="K334" s="83"/>
    </row>
    <row r="335" spans="1:11" ht="12.75">
      <c r="A335" s="83"/>
      <c r="B335" s="83"/>
      <c r="C335" s="83"/>
      <c r="D335" s="83"/>
      <c r="E335" s="83"/>
      <c r="F335" s="83"/>
      <c r="G335" s="83"/>
      <c r="H335" s="83"/>
      <c r="I335" s="83"/>
      <c r="J335" s="83"/>
      <c r="K335" s="83"/>
    </row>
    <row r="336" spans="1:11" ht="12.75">
      <c r="A336" s="83"/>
      <c r="B336" s="83"/>
      <c r="C336" s="83"/>
      <c r="D336" s="83"/>
      <c r="E336" s="83"/>
      <c r="F336" s="83"/>
      <c r="G336" s="83"/>
      <c r="H336" s="83"/>
      <c r="I336" s="83"/>
      <c r="J336" s="83"/>
      <c r="K336" s="83"/>
    </row>
    <row r="337" spans="1:11" ht="12.75">
      <c r="A337" s="83"/>
      <c r="B337" s="83"/>
      <c r="C337" s="83"/>
      <c r="D337" s="83"/>
      <c r="E337" s="83"/>
      <c r="F337" s="83"/>
      <c r="G337" s="83"/>
      <c r="H337" s="83"/>
      <c r="I337" s="83"/>
      <c r="J337" s="83"/>
      <c r="K337" s="83"/>
    </row>
    <row r="338" spans="1:11" ht="12.75">
      <c r="A338" s="83"/>
      <c r="B338" s="83"/>
      <c r="C338" s="83"/>
      <c r="D338" s="83"/>
      <c r="E338" s="83"/>
      <c r="F338" s="83"/>
      <c r="G338" s="83"/>
      <c r="H338" s="83"/>
      <c r="I338" s="83"/>
      <c r="J338" s="83"/>
      <c r="K338" s="83"/>
    </row>
    <row r="339" spans="1:11" ht="12.75">
      <c r="A339" s="83"/>
      <c r="B339" s="83"/>
      <c r="C339" s="83"/>
      <c r="D339" s="83"/>
      <c r="E339" s="83"/>
      <c r="F339" s="83"/>
      <c r="G339" s="83"/>
      <c r="H339" s="83"/>
      <c r="I339" s="83"/>
      <c r="J339" s="83"/>
      <c r="K339" s="83"/>
    </row>
    <row r="340" spans="1:11" ht="12.75">
      <c r="A340" s="83"/>
      <c r="B340" s="83"/>
      <c r="C340" s="83"/>
      <c r="D340" s="83"/>
      <c r="E340" s="83"/>
      <c r="F340" s="83"/>
      <c r="G340" s="83"/>
      <c r="H340" s="83"/>
      <c r="I340" s="83"/>
      <c r="J340" s="83"/>
      <c r="K340" s="83"/>
    </row>
    <row r="341" spans="1:11" ht="12.75">
      <c r="A341" s="83"/>
      <c r="B341" s="83"/>
      <c r="C341" s="83"/>
      <c r="D341" s="83"/>
      <c r="E341" s="83"/>
      <c r="F341" s="83"/>
      <c r="G341" s="83"/>
      <c r="H341" s="83"/>
      <c r="I341" s="83"/>
      <c r="J341" s="83"/>
      <c r="K341" s="83"/>
    </row>
    <row r="342" spans="1:11" ht="12.75">
      <c r="A342" s="83"/>
      <c r="B342" s="83"/>
      <c r="C342" s="83"/>
      <c r="D342" s="83"/>
      <c r="E342" s="83"/>
      <c r="F342" s="83"/>
      <c r="G342" s="83"/>
      <c r="H342" s="83"/>
      <c r="I342" s="83"/>
      <c r="J342" s="83"/>
      <c r="K342" s="83"/>
    </row>
    <row r="343" spans="1:11" ht="12.75">
      <c r="A343" s="83"/>
      <c r="B343" s="83"/>
      <c r="C343" s="83"/>
      <c r="D343" s="83"/>
      <c r="E343" s="83"/>
      <c r="F343" s="83"/>
      <c r="G343" s="83"/>
      <c r="H343" s="83"/>
      <c r="I343" s="83"/>
      <c r="J343" s="83"/>
      <c r="K343" s="83"/>
    </row>
    <row r="344" spans="1:11" ht="12.75">
      <c r="A344" s="83"/>
      <c r="B344" s="83"/>
      <c r="C344" s="83"/>
      <c r="D344" s="83"/>
      <c r="E344" s="83"/>
      <c r="F344" s="83"/>
      <c r="G344" s="83"/>
      <c r="H344" s="83"/>
      <c r="I344" s="83"/>
      <c r="J344" s="83"/>
      <c r="K344" s="83"/>
    </row>
    <row r="345" spans="1:11" ht="12.75">
      <c r="A345" s="83"/>
      <c r="B345" s="83"/>
      <c r="C345" s="83"/>
      <c r="D345" s="83"/>
      <c r="E345" s="83"/>
      <c r="F345" s="83"/>
      <c r="G345" s="83"/>
      <c r="H345" s="83"/>
      <c r="I345" s="83"/>
      <c r="J345" s="83"/>
      <c r="K345" s="83"/>
    </row>
    <row r="346" spans="1:11" ht="12.75">
      <c r="A346" s="83"/>
      <c r="B346" s="83"/>
      <c r="C346" s="83"/>
      <c r="D346" s="83"/>
      <c r="E346" s="83"/>
      <c r="F346" s="83"/>
      <c r="G346" s="83"/>
      <c r="H346" s="83"/>
      <c r="I346" s="83"/>
      <c r="J346" s="83"/>
      <c r="K346" s="83"/>
    </row>
    <row r="347" spans="1:11" ht="12.75">
      <c r="A347" s="83"/>
      <c r="B347" s="83"/>
      <c r="C347" s="83"/>
      <c r="D347" s="83"/>
      <c r="E347" s="83"/>
      <c r="F347" s="83"/>
      <c r="G347" s="83"/>
      <c r="H347" s="83"/>
      <c r="I347" s="83"/>
      <c r="J347" s="83"/>
      <c r="K347" s="83"/>
    </row>
    <row r="348" spans="1:11" ht="12.75">
      <c r="A348" s="83"/>
      <c r="B348" s="83"/>
      <c r="C348" s="83"/>
      <c r="D348" s="83"/>
      <c r="E348" s="83"/>
      <c r="F348" s="83"/>
      <c r="G348" s="83"/>
      <c r="H348" s="83"/>
      <c r="I348" s="83"/>
      <c r="J348" s="83"/>
      <c r="K348" s="83"/>
    </row>
    <row r="349" spans="1:11" ht="12.75">
      <c r="A349" s="83"/>
      <c r="B349" s="83"/>
      <c r="C349" s="83"/>
      <c r="D349" s="83"/>
      <c r="E349" s="83"/>
      <c r="F349" s="83"/>
      <c r="G349" s="83"/>
      <c r="H349" s="83"/>
      <c r="I349" s="83"/>
      <c r="J349" s="83"/>
      <c r="K349" s="83"/>
    </row>
    <row r="350" spans="1:11" ht="12.75">
      <c r="A350" s="83"/>
      <c r="B350" s="83"/>
      <c r="C350" s="83"/>
      <c r="D350" s="83"/>
      <c r="E350" s="83"/>
      <c r="F350" s="83"/>
      <c r="G350" s="83"/>
      <c r="H350" s="83"/>
      <c r="I350" s="83"/>
      <c r="J350" s="83"/>
      <c r="K350" s="83"/>
    </row>
    <row r="351" spans="1:11" ht="12.75">
      <c r="A351" s="83"/>
      <c r="B351" s="83"/>
      <c r="C351" s="83"/>
      <c r="D351" s="83"/>
      <c r="E351" s="83"/>
      <c r="F351" s="83"/>
      <c r="G351" s="83"/>
      <c r="H351" s="83"/>
      <c r="I351" s="83"/>
      <c r="J351" s="83"/>
      <c r="K351" s="83"/>
    </row>
    <row r="352" spans="1:11" ht="12.75">
      <c r="A352" s="83"/>
      <c r="B352" s="83"/>
      <c r="C352" s="83"/>
      <c r="D352" s="83"/>
      <c r="E352" s="83"/>
      <c r="F352" s="83"/>
      <c r="G352" s="83"/>
      <c r="H352" s="83"/>
      <c r="I352" s="83"/>
      <c r="J352" s="83"/>
      <c r="K352" s="83"/>
    </row>
    <row r="353" spans="1:11" ht="12.75">
      <c r="A353" s="83"/>
      <c r="B353" s="83"/>
      <c r="C353" s="83"/>
      <c r="D353" s="83"/>
      <c r="E353" s="83"/>
      <c r="F353" s="83"/>
      <c r="G353" s="83"/>
      <c r="H353" s="83"/>
      <c r="I353" s="83"/>
      <c r="J353" s="83"/>
      <c r="K353" s="83"/>
    </row>
    <row r="354" spans="1:11" ht="12.75">
      <c r="A354" s="83"/>
      <c r="B354" s="83"/>
      <c r="C354" s="83"/>
      <c r="D354" s="83"/>
      <c r="E354" s="83"/>
      <c r="F354" s="83"/>
      <c r="G354" s="83"/>
      <c r="H354" s="83"/>
      <c r="I354" s="83"/>
      <c r="J354" s="83"/>
      <c r="K354" s="83"/>
    </row>
    <row r="355" spans="1:11" ht="12.75">
      <c r="A355" s="83"/>
      <c r="B355" s="83"/>
      <c r="C355" s="83"/>
      <c r="D355" s="83"/>
      <c r="E355" s="83"/>
      <c r="F355" s="83"/>
      <c r="G355" s="83"/>
      <c r="H355" s="83"/>
      <c r="I355" s="83"/>
      <c r="J355" s="83"/>
      <c r="K355" s="83"/>
    </row>
    <row r="356" spans="1:11" ht="12.75">
      <c r="A356" s="83"/>
      <c r="B356" s="83"/>
      <c r="C356" s="83"/>
      <c r="D356" s="83"/>
      <c r="E356" s="83"/>
      <c r="F356" s="83"/>
      <c r="G356" s="83"/>
      <c r="H356" s="83"/>
      <c r="I356" s="83"/>
      <c r="J356" s="83"/>
      <c r="K356" s="83"/>
    </row>
    <row r="357" spans="1:11" ht="12.75">
      <c r="A357" s="83"/>
      <c r="B357" s="83"/>
      <c r="C357" s="83"/>
      <c r="D357" s="83"/>
      <c r="E357" s="83"/>
      <c r="F357" s="83"/>
      <c r="G357" s="83"/>
      <c r="H357" s="83"/>
      <c r="I357" s="83"/>
      <c r="J357" s="83"/>
      <c r="K357" s="83"/>
    </row>
    <row r="358" spans="1:11" ht="12.75">
      <c r="A358" s="83"/>
      <c r="B358" s="83"/>
      <c r="C358" s="83"/>
      <c r="D358" s="83"/>
      <c r="E358" s="83"/>
      <c r="F358" s="83"/>
      <c r="G358" s="83"/>
      <c r="H358" s="83"/>
      <c r="I358" s="83"/>
      <c r="J358" s="83"/>
      <c r="K358" s="83"/>
    </row>
    <row r="359" spans="1:11" ht="12.75">
      <c r="A359" s="83"/>
      <c r="B359" s="83"/>
      <c r="C359" s="83"/>
      <c r="D359" s="83"/>
      <c r="E359" s="83"/>
      <c r="F359" s="83"/>
      <c r="G359" s="83"/>
      <c r="H359" s="83"/>
      <c r="I359" s="83"/>
      <c r="J359" s="83"/>
      <c r="K359" s="83"/>
    </row>
    <row r="360" spans="1:11" ht="12.75">
      <c r="A360" s="83"/>
      <c r="B360" s="83"/>
      <c r="C360" s="83"/>
      <c r="D360" s="83"/>
      <c r="E360" s="83"/>
      <c r="F360" s="83"/>
      <c r="G360" s="83"/>
      <c r="H360" s="83"/>
      <c r="I360" s="83"/>
      <c r="J360" s="83"/>
      <c r="K360" s="83"/>
    </row>
    <row r="361" spans="1:11" ht="12.75">
      <c r="A361" s="83"/>
      <c r="B361" s="83"/>
      <c r="C361" s="83"/>
      <c r="D361" s="83"/>
      <c r="E361" s="83"/>
      <c r="F361" s="83"/>
      <c r="G361" s="83"/>
      <c r="H361" s="83"/>
      <c r="I361" s="83"/>
      <c r="J361" s="83"/>
      <c r="K361" s="83"/>
    </row>
    <row r="362" spans="1:11" ht="12.75">
      <c r="A362" s="83"/>
      <c r="B362" s="83"/>
      <c r="C362" s="83"/>
      <c r="D362" s="83"/>
      <c r="E362" s="83"/>
      <c r="F362" s="83"/>
      <c r="G362" s="83"/>
      <c r="H362" s="83"/>
      <c r="I362" s="83"/>
      <c r="J362" s="83"/>
      <c r="K362" s="83"/>
    </row>
    <row r="363" spans="1:11" ht="12.75">
      <c r="A363" s="83"/>
      <c r="B363" s="83"/>
      <c r="C363" s="83"/>
      <c r="D363" s="83"/>
      <c r="E363" s="83"/>
      <c r="F363" s="83"/>
      <c r="G363" s="83"/>
      <c r="H363" s="83"/>
      <c r="I363" s="83"/>
      <c r="J363" s="83"/>
      <c r="K363" s="83"/>
    </row>
    <row r="364" spans="1:11" ht="12.75">
      <c r="A364" s="83"/>
      <c r="B364" s="83"/>
      <c r="C364" s="83"/>
      <c r="D364" s="83"/>
      <c r="E364" s="83"/>
      <c r="F364" s="83"/>
      <c r="G364" s="83"/>
      <c r="H364" s="83"/>
      <c r="I364" s="83"/>
      <c r="J364" s="83"/>
      <c r="K364" s="83"/>
    </row>
    <row r="365" spans="1:11" ht="12.75">
      <c r="A365" s="83"/>
      <c r="B365" s="83"/>
      <c r="C365" s="83"/>
      <c r="D365" s="83"/>
      <c r="E365" s="83"/>
      <c r="F365" s="83"/>
      <c r="G365" s="83"/>
      <c r="H365" s="83"/>
      <c r="I365" s="83"/>
      <c r="J365" s="83"/>
      <c r="K365" s="83"/>
    </row>
    <row r="366" spans="1:11" ht="12.75">
      <c r="A366" s="83"/>
      <c r="B366" s="83"/>
      <c r="C366" s="83"/>
      <c r="D366" s="83"/>
      <c r="E366" s="83"/>
      <c r="F366" s="83"/>
      <c r="G366" s="83"/>
      <c r="H366" s="83"/>
      <c r="I366" s="83"/>
      <c r="J366" s="83"/>
      <c r="K366" s="83"/>
    </row>
    <row r="367" spans="1:11" ht="12.75">
      <c r="A367" s="83"/>
      <c r="B367" s="83"/>
      <c r="C367" s="83"/>
      <c r="D367" s="83"/>
      <c r="E367" s="83"/>
      <c r="F367" s="83"/>
      <c r="G367" s="83"/>
      <c r="H367" s="83"/>
      <c r="I367" s="83"/>
      <c r="J367" s="83"/>
      <c r="K367" s="83"/>
    </row>
    <row r="368" spans="1:11" ht="12.75">
      <c r="A368" s="83"/>
      <c r="B368" s="83"/>
      <c r="C368" s="83"/>
      <c r="D368" s="83"/>
      <c r="E368" s="83"/>
      <c r="F368" s="83"/>
      <c r="G368" s="83"/>
      <c r="H368" s="83"/>
      <c r="I368" s="83"/>
      <c r="J368" s="83"/>
      <c r="K368" s="83"/>
    </row>
    <row r="369" spans="1:11" ht="12.75">
      <c r="A369" s="83"/>
      <c r="B369" s="83"/>
      <c r="C369" s="83"/>
      <c r="D369" s="83"/>
      <c r="E369" s="83"/>
      <c r="F369" s="83"/>
      <c r="G369" s="83"/>
      <c r="H369" s="83"/>
      <c r="I369" s="83"/>
      <c r="J369" s="83"/>
      <c r="K369" s="83"/>
    </row>
    <row r="370" spans="1:11" ht="12.75">
      <c r="A370" s="83"/>
      <c r="B370" s="83"/>
      <c r="C370" s="83"/>
      <c r="D370" s="83"/>
      <c r="E370" s="83"/>
      <c r="F370" s="83"/>
      <c r="G370" s="83"/>
      <c r="H370" s="83"/>
      <c r="I370" s="83"/>
      <c r="J370" s="83"/>
      <c r="K370" s="83"/>
    </row>
    <row r="371" spans="1:11" ht="12.75">
      <c r="A371" s="83"/>
      <c r="B371" s="83"/>
      <c r="C371" s="83"/>
      <c r="D371" s="83"/>
      <c r="E371" s="83"/>
      <c r="F371" s="83"/>
      <c r="G371" s="83"/>
      <c r="H371" s="83"/>
      <c r="I371" s="83"/>
      <c r="J371" s="83"/>
      <c r="K371" s="83"/>
    </row>
    <row r="372" spans="1:11" ht="12.75">
      <c r="A372" s="83"/>
      <c r="B372" s="83"/>
      <c r="C372" s="83"/>
      <c r="D372" s="83"/>
      <c r="E372" s="83"/>
      <c r="F372" s="83"/>
      <c r="G372" s="83"/>
      <c r="H372" s="83"/>
      <c r="I372" s="83"/>
      <c r="J372" s="83"/>
      <c r="K372" s="83"/>
    </row>
    <row r="373" spans="1:11" ht="12.75">
      <c r="A373" s="83"/>
      <c r="B373" s="83"/>
      <c r="C373" s="83"/>
      <c r="D373" s="83"/>
      <c r="E373" s="83"/>
      <c r="F373" s="83"/>
      <c r="G373" s="83"/>
      <c r="H373" s="83"/>
      <c r="I373" s="83"/>
      <c r="J373" s="83"/>
      <c r="K373" s="83"/>
    </row>
    <row r="374" spans="1:11" ht="12.75">
      <c r="A374" s="83"/>
      <c r="B374" s="83"/>
      <c r="C374" s="83"/>
      <c r="D374" s="83"/>
      <c r="E374" s="83"/>
      <c r="F374" s="83"/>
      <c r="G374" s="83"/>
      <c r="H374" s="83"/>
      <c r="I374" s="83"/>
      <c r="J374" s="83"/>
      <c r="K374" s="83"/>
    </row>
    <row r="375" spans="1:11" ht="12.75">
      <c r="A375" s="83"/>
      <c r="B375" s="83"/>
      <c r="C375" s="83"/>
      <c r="D375" s="83"/>
      <c r="E375" s="83"/>
      <c r="F375" s="83"/>
      <c r="G375" s="83"/>
      <c r="H375" s="83"/>
      <c r="I375" s="83"/>
      <c r="J375" s="83"/>
      <c r="K375" s="83"/>
    </row>
    <row r="376" spans="1:11" ht="12.75">
      <c r="A376" s="83"/>
      <c r="B376" s="83"/>
      <c r="C376" s="83"/>
      <c r="D376" s="83"/>
      <c r="E376" s="83"/>
      <c r="F376" s="83"/>
      <c r="G376" s="83"/>
      <c r="H376" s="83"/>
      <c r="I376" s="83"/>
      <c r="J376" s="83"/>
      <c r="K376" s="83"/>
    </row>
    <row r="377" spans="1:11" ht="12.75">
      <c r="A377" s="83"/>
      <c r="B377" s="83"/>
      <c r="C377" s="83"/>
      <c r="D377" s="83"/>
      <c r="E377" s="83"/>
      <c r="F377" s="83"/>
      <c r="G377" s="83"/>
      <c r="H377" s="83"/>
      <c r="I377" s="83"/>
      <c r="J377" s="83"/>
      <c r="K377" s="83"/>
    </row>
    <row r="378" spans="1:11" ht="12.75">
      <c r="A378" s="83"/>
      <c r="B378" s="83"/>
      <c r="C378" s="83"/>
      <c r="D378" s="83"/>
      <c r="E378" s="83"/>
      <c r="F378" s="83"/>
      <c r="G378" s="83"/>
      <c r="H378" s="83"/>
      <c r="I378" s="83"/>
      <c r="J378" s="83"/>
      <c r="K378" s="83"/>
    </row>
    <row r="379" spans="1:11" ht="12.75">
      <c r="A379" s="83"/>
      <c r="B379" s="83"/>
      <c r="C379" s="83"/>
      <c r="D379" s="83"/>
      <c r="E379" s="83"/>
      <c r="F379" s="83"/>
      <c r="G379" s="83"/>
      <c r="H379" s="83"/>
      <c r="I379" s="83"/>
      <c r="J379" s="83"/>
      <c r="K379" s="83"/>
    </row>
    <row r="380" spans="1:11" ht="12.75">
      <c r="A380" s="83"/>
      <c r="B380" s="83"/>
      <c r="C380" s="83"/>
      <c r="D380" s="83"/>
      <c r="E380" s="83"/>
      <c r="F380" s="83"/>
      <c r="G380" s="83"/>
      <c r="H380" s="83"/>
      <c r="I380" s="83"/>
      <c r="J380" s="83"/>
      <c r="K380" s="83"/>
    </row>
    <row r="381" spans="1:11" ht="12.75">
      <c r="A381" s="83"/>
      <c r="B381" s="83"/>
      <c r="C381" s="83"/>
      <c r="D381" s="83"/>
      <c r="E381" s="83"/>
      <c r="F381" s="83"/>
      <c r="G381" s="83"/>
      <c r="H381" s="83"/>
      <c r="I381" s="83"/>
      <c r="J381" s="83"/>
      <c r="K381" s="83"/>
    </row>
    <row r="382" spans="1:11" ht="12.75">
      <c r="A382" s="83"/>
      <c r="B382" s="83"/>
      <c r="C382" s="83"/>
      <c r="D382" s="83"/>
      <c r="E382" s="83"/>
      <c r="F382" s="83"/>
      <c r="G382" s="83"/>
      <c r="H382" s="83"/>
      <c r="I382" s="83"/>
      <c r="J382" s="83"/>
      <c r="K382" s="83"/>
    </row>
    <row r="383" spans="1:11" ht="12.75">
      <c r="A383" s="83"/>
      <c r="B383" s="83"/>
      <c r="C383" s="83"/>
      <c r="D383" s="83"/>
      <c r="E383" s="83"/>
      <c r="F383" s="83"/>
      <c r="G383" s="83"/>
      <c r="H383" s="83"/>
      <c r="I383" s="83"/>
      <c r="J383" s="83"/>
      <c r="K383" s="83"/>
    </row>
    <row r="384" spans="1:11" ht="12.75">
      <c r="A384" s="83"/>
      <c r="B384" s="83"/>
      <c r="C384" s="83"/>
      <c r="D384" s="83"/>
      <c r="E384" s="83"/>
      <c r="F384" s="83"/>
      <c r="G384" s="83"/>
      <c r="H384" s="83"/>
      <c r="I384" s="83"/>
      <c r="J384" s="83"/>
      <c r="K384" s="83"/>
    </row>
    <row r="385" spans="1:11" ht="12.75">
      <c r="A385" s="83"/>
      <c r="B385" s="83"/>
      <c r="C385" s="83"/>
      <c r="D385" s="83"/>
      <c r="E385" s="83"/>
      <c r="F385" s="83"/>
      <c r="G385" s="83"/>
      <c r="H385" s="83"/>
      <c r="I385" s="83"/>
      <c r="J385" s="83"/>
      <c r="K385" s="83"/>
    </row>
    <row r="386" spans="1:11" ht="12.75">
      <c r="A386" s="83"/>
      <c r="B386" s="83"/>
      <c r="C386" s="83"/>
      <c r="D386" s="83"/>
      <c r="E386" s="83"/>
      <c r="F386" s="83"/>
      <c r="G386" s="83"/>
      <c r="H386" s="83"/>
      <c r="I386" s="83"/>
      <c r="J386" s="83"/>
      <c r="K386" s="83"/>
    </row>
    <row r="387" spans="1:11" ht="12.75">
      <c r="A387" s="83"/>
      <c r="B387" s="83"/>
      <c r="C387" s="83"/>
      <c r="D387" s="83"/>
      <c r="E387" s="83"/>
      <c r="F387" s="83"/>
      <c r="G387" s="83"/>
      <c r="H387" s="83"/>
      <c r="I387" s="83"/>
      <c r="J387" s="83"/>
      <c r="K387" s="83"/>
    </row>
    <row r="388" spans="1:11" ht="12.75">
      <c r="A388" s="83"/>
      <c r="B388" s="83"/>
      <c r="C388" s="83"/>
      <c r="D388" s="83"/>
      <c r="E388" s="83"/>
      <c r="F388" s="83"/>
      <c r="G388" s="83"/>
      <c r="H388" s="83"/>
      <c r="I388" s="83"/>
      <c r="J388" s="83"/>
      <c r="K388" s="83"/>
    </row>
    <row r="389" spans="1:11" ht="12.75">
      <c r="A389" s="83"/>
      <c r="B389" s="83"/>
      <c r="C389" s="83"/>
      <c r="D389" s="83"/>
      <c r="E389" s="83"/>
      <c r="F389" s="83"/>
      <c r="G389" s="83"/>
      <c r="H389" s="83"/>
      <c r="I389" s="83"/>
      <c r="J389" s="83"/>
      <c r="K389" s="83"/>
    </row>
    <row r="390" spans="1:11" ht="12.75">
      <c r="A390" s="83"/>
      <c r="B390" s="83"/>
      <c r="C390" s="83"/>
      <c r="D390" s="83"/>
      <c r="E390" s="83"/>
      <c r="F390" s="83"/>
      <c r="G390" s="83"/>
      <c r="H390" s="83"/>
      <c r="I390" s="83"/>
      <c r="J390" s="83"/>
      <c r="K390" s="83"/>
    </row>
    <row r="391" spans="1:11" ht="12.75">
      <c r="A391" s="83"/>
      <c r="B391" s="83"/>
      <c r="C391" s="83"/>
      <c r="D391" s="83"/>
      <c r="E391" s="83"/>
      <c r="F391" s="83"/>
      <c r="G391" s="83"/>
      <c r="H391" s="83"/>
      <c r="I391" s="83"/>
      <c r="J391" s="83"/>
      <c r="K391" s="83"/>
    </row>
    <row r="392" spans="1:11" ht="12.75">
      <c r="A392" s="83"/>
      <c r="B392" s="83"/>
      <c r="C392" s="83"/>
      <c r="D392" s="83"/>
      <c r="E392" s="83"/>
      <c r="F392" s="83"/>
      <c r="G392" s="83"/>
      <c r="H392" s="83"/>
      <c r="I392" s="83"/>
      <c r="J392" s="83"/>
      <c r="K392" s="83"/>
    </row>
    <row r="393" spans="1:11" ht="12.75">
      <c r="A393" s="83"/>
      <c r="B393" s="83"/>
      <c r="C393" s="83"/>
      <c r="D393" s="83"/>
      <c r="E393" s="83"/>
      <c r="F393" s="83"/>
      <c r="G393" s="83"/>
      <c r="H393" s="83"/>
      <c r="I393" s="83"/>
      <c r="J393" s="83"/>
      <c r="K393" s="83"/>
    </row>
    <row r="394" spans="1:11" ht="12.75">
      <c r="A394" s="83"/>
      <c r="B394" s="83"/>
      <c r="C394" s="83"/>
      <c r="D394" s="83"/>
      <c r="E394" s="83"/>
      <c r="F394" s="83"/>
      <c r="G394" s="83"/>
      <c r="H394" s="83"/>
      <c r="I394" s="83"/>
      <c r="J394" s="83"/>
      <c r="K394" s="83"/>
    </row>
    <row r="395" spans="1:11" ht="12.75">
      <c r="A395" s="83"/>
      <c r="B395" s="83"/>
      <c r="C395" s="83"/>
      <c r="D395" s="83"/>
      <c r="E395" s="83"/>
      <c r="F395" s="83"/>
      <c r="G395" s="83"/>
      <c r="H395" s="83"/>
      <c r="I395" s="83"/>
      <c r="J395" s="83"/>
      <c r="K395" s="83"/>
    </row>
    <row r="396" spans="1:11" ht="12.75">
      <c r="A396" s="83"/>
      <c r="B396" s="83"/>
      <c r="C396" s="83"/>
      <c r="D396" s="83"/>
      <c r="E396" s="83"/>
      <c r="F396" s="83"/>
      <c r="G396" s="83"/>
      <c r="H396" s="83"/>
      <c r="I396" s="83"/>
      <c r="J396" s="83"/>
      <c r="K396" s="83"/>
    </row>
    <row r="397" spans="1:11" ht="12.75">
      <c r="A397" s="83"/>
      <c r="B397" s="83"/>
      <c r="C397" s="83"/>
      <c r="D397" s="83"/>
      <c r="E397" s="83"/>
      <c r="F397" s="83"/>
      <c r="G397" s="83"/>
      <c r="H397" s="83"/>
      <c r="I397" s="83"/>
      <c r="J397" s="83"/>
      <c r="K397" s="83"/>
    </row>
    <row r="398" spans="1:11" ht="12.75">
      <c r="A398" s="83"/>
      <c r="B398" s="83"/>
      <c r="C398" s="83"/>
      <c r="D398" s="83"/>
      <c r="E398" s="83"/>
      <c r="F398" s="83"/>
      <c r="G398" s="83"/>
      <c r="H398" s="83"/>
      <c r="I398" s="83"/>
      <c r="J398" s="83"/>
      <c r="K398" s="83"/>
    </row>
    <row r="399" spans="1:11" ht="12.75">
      <c r="A399" s="83"/>
      <c r="B399" s="83"/>
      <c r="C399" s="83"/>
      <c r="D399" s="83"/>
      <c r="E399" s="83"/>
      <c r="F399" s="83"/>
      <c r="G399" s="83"/>
      <c r="H399" s="83"/>
      <c r="I399" s="83"/>
      <c r="J399" s="83"/>
      <c r="K399" s="83"/>
    </row>
    <row r="400" spans="1:11" ht="12.75">
      <c r="A400" s="83"/>
      <c r="B400" s="83"/>
      <c r="C400" s="83"/>
      <c r="D400" s="83"/>
      <c r="E400" s="83"/>
      <c r="F400" s="83"/>
      <c r="G400" s="83"/>
      <c r="H400" s="83"/>
      <c r="I400" s="83"/>
      <c r="J400" s="83"/>
      <c r="K400" s="83"/>
    </row>
    <row r="401" spans="1:11" ht="12.75">
      <c r="A401" s="83"/>
      <c r="B401" s="83"/>
      <c r="C401" s="83"/>
      <c r="D401" s="83"/>
      <c r="E401" s="83"/>
      <c r="F401" s="83"/>
      <c r="G401" s="83"/>
      <c r="H401" s="83"/>
      <c r="I401" s="83"/>
      <c r="J401" s="83"/>
      <c r="K401" s="83"/>
    </row>
    <row r="402" spans="1:11" ht="12.75">
      <c r="A402" s="83"/>
      <c r="B402" s="83"/>
      <c r="C402" s="83"/>
      <c r="D402" s="83"/>
      <c r="E402" s="83"/>
      <c r="F402" s="83"/>
      <c r="G402" s="83"/>
      <c r="H402" s="83"/>
      <c r="I402" s="83"/>
      <c r="J402" s="83"/>
      <c r="K402" s="83"/>
    </row>
    <row r="403" spans="1:11" ht="12.75">
      <c r="A403" s="83"/>
      <c r="B403" s="83"/>
      <c r="C403" s="83"/>
      <c r="D403" s="83"/>
      <c r="E403" s="83"/>
      <c r="F403" s="83"/>
      <c r="G403" s="83"/>
      <c r="H403" s="83"/>
      <c r="I403" s="83"/>
      <c r="J403" s="83"/>
      <c r="K403" s="83"/>
    </row>
    <row r="404" spans="1:11" ht="12.75">
      <c r="A404" s="83"/>
      <c r="B404" s="83"/>
      <c r="C404" s="83"/>
      <c r="D404" s="83"/>
      <c r="E404" s="83"/>
      <c r="F404" s="83"/>
      <c r="G404" s="83"/>
      <c r="H404" s="83"/>
      <c r="I404" s="83"/>
      <c r="J404" s="83"/>
      <c r="K404" s="83"/>
    </row>
    <row r="405" spans="1:11" ht="12.75">
      <c r="A405" s="83"/>
      <c r="B405" s="83"/>
      <c r="C405" s="83"/>
      <c r="D405" s="83"/>
      <c r="E405" s="83"/>
      <c r="F405" s="83"/>
      <c r="G405" s="83"/>
      <c r="H405" s="83"/>
      <c r="I405" s="83"/>
      <c r="J405" s="83"/>
      <c r="K405" s="83"/>
    </row>
    <row r="406" spans="1:11" ht="12.75">
      <c r="A406" s="83"/>
      <c r="B406" s="83"/>
      <c r="C406" s="83"/>
      <c r="D406" s="83"/>
      <c r="E406" s="83"/>
      <c r="F406" s="83"/>
      <c r="G406" s="83"/>
      <c r="H406" s="83"/>
      <c r="I406" s="83"/>
      <c r="J406" s="83"/>
      <c r="K406" s="83"/>
    </row>
    <row r="407" spans="1:11" ht="12.75">
      <c r="A407" s="83"/>
      <c r="B407" s="83"/>
      <c r="C407" s="83"/>
      <c r="D407" s="83"/>
      <c r="E407" s="83"/>
      <c r="F407" s="83"/>
      <c r="G407" s="83"/>
      <c r="H407" s="83"/>
      <c r="I407" s="83"/>
      <c r="J407" s="83"/>
      <c r="K407" s="83"/>
    </row>
  </sheetData>
  <sheetProtection/>
  <printOptions horizontalCentered="1" verticalCentered="1"/>
  <pageMargins left="0.3937007874015748" right="0.3937007874015748" top="0.984251968503937" bottom="0.984251968503937" header="0.5118110236220472" footer="0.5118110236220472"/>
  <pageSetup firstPageNumber="2" useFirstPageNumber="1" horizontalDpi="600" verticalDpi="600" orientation="portrait" paperSize="9" scale="56" r:id="rId1"/>
  <headerFooter alignWithMargins="0">
    <oddFooter>&amp;C&amp;16page 9</oddFooter>
  </headerFooter>
  <rowBreaks count="1" manualBreakCount="1">
    <brk id="42" max="11" man="1"/>
  </rowBreaks>
</worksheet>
</file>

<file path=xl/worksheets/sheet11.xml><?xml version="1.0" encoding="utf-8"?>
<worksheet xmlns="http://schemas.openxmlformats.org/spreadsheetml/2006/main" xmlns:r="http://schemas.openxmlformats.org/officeDocument/2006/relationships">
  <dimension ref="A1:V68"/>
  <sheetViews>
    <sheetView view="pageLayout" zoomScaleNormal="75" zoomScaleSheetLayoutView="85" workbookViewId="0" topLeftCell="A1">
      <selection activeCell="A14" sqref="A14"/>
    </sheetView>
  </sheetViews>
  <sheetFormatPr defaultColWidth="11.00390625" defaultRowHeight="12.75"/>
  <cols>
    <col min="1" max="1" width="18.125" style="67" customWidth="1"/>
    <col min="2" max="3" width="9.875" style="67" customWidth="1"/>
    <col min="4" max="4" width="10.625" style="67" customWidth="1"/>
    <col min="5" max="8" width="12.625" style="67" customWidth="1"/>
    <col min="9" max="9" width="10.625" style="67" customWidth="1"/>
    <col min="10" max="10" width="11.75390625" style="67" customWidth="1"/>
    <col min="11" max="11" width="12.25390625" style="67" customWidth="1"/>
    <col min="12" max="16384" width="10.875" style="67" customWidth="1"/>
  </cols>
  <sheetData>
    <row r="1" spans="1:22" ht="20.25">
      <c r="A1" s="141" t="s">
        <v>88</v>
      </c>
      <c r="B1" s="142" t="s">
        <v>237</v>
      </c>
      <c r="C1" s="66"/>
      <c r="D1" s="66"/>
      <c r="E1" s="66"/>
      <c r="F1" s="66"/>
      <c r="G1" s="66"/>
      <c r="H1" s="66"/>
      <c r="I1" s="66"/>
      <c r="J1" s="66"/>
      <c r="K1" s="66"/>
      <c r="L1" s="66"/>
      <c r="M1" s="66"/>
      <c r="N1" s="66"/>
      <c r="O1" s="66"/>
      <c r="P1" s="66"/>
      <c r="Q1" s="66"/>
      <c r="R1" s="66"/>
      <c r="S1" s="66"/>
      <c r="T1" s="66"/>
      <c r="U1" s="66"/>
      <c r="V1" s="66"/>
    </row>
    <row r="2" spans="1:22" ht="21">
      <c r="A2" s="214"/>
      <c r="B2" s="142" t="s">
        <v>241</v>
      </c>
      <c r="C2" s="66"/>
      <c r="D2" s="66"/>
      <c r="E2" s="66"/>
      <c r="F2" s="66"/>
      <c r="G2" s="66"/>
      <c r="H2" s="66"/>
      <c r="I2" s="66"/>
      <c r="J2" s="66"/>
      <c r="K2" s="66"/>
      <c r="L2" s="66"/>
      <c r="M2" s="66"/>
      <c r="N2" s="66"/>
      <c r="O2" s="66"/>
      <c r="P2" s="66"/>
      <c r="Q2" s="66"/>
      <c r="R2" s="66"/>
      <c r="S2" s="66"/>
      <c r="T2" s="66"/>
      <c r="U2" s="66"/>
      <c r="V2" s="66"/>
    </row>
    <row r="3" spans="1:22" ht="12.75">
      <c r="A3" s="66"/>
      <c r="B3" s="66"/>
      <c r="C3" s="66"/>
      <c r="D3" s="66"/>
      <c r="E3" s="66"/>
      <c r="F3" s="66"/>
      <c r="G3" s="66"/>
      <c r="H3" s="66"/>
      <c r="I3" s="66"/>
      <c r="J3" s="66"/>
      <c r="K3" s="66"/>
      <c r="L3" s="66"/>
      <c r="M3" s="66"/>
      <c r="N3" s="66"/>
      <c r="O3" s="66"/>
      <c r="P3" s="66"/>
      <c r="Q3" s="66"/>
      <c r="R3" s="66"/>
      <c r="S3" s="66"/>
      <c r="T3" s="66"/>
      <c r="U3" s="66"/>
      <c r="V3" s="66"/>
    </row>
    <row r="4" spans="1:22" ht="67.5" customHeight="1">
      <c r="A4" s="81"/>
      <c r="B4" s="145" t="s">
        <v>55</v>
      </c>
      <c r="C4" s="145" t="s">
        <v>12</v>
      </c>
      <c r="D4" s="145" t="s">
        <v>13</v>
      </c>
      <c r="E4" s="145" t="s">
        <v>14</v>
      </c>
      <c r="F4" s="145" t="s">
        <v>15</v>
      </c>
      <c r="G4" s="145" t="s">
        <v>16</v>
      </c>
      <c r="H4" s="145" t="s">
        <v>17</v>
      </c>
      <c r="I4" s="145" t="s">
        <v>18</v>
      </c>
      <c r="J4" s="145" t="s">
        <v>19</v>
      </c>
      <c r="K4" s="215" t="s">
        <v>28</v>
      </c>
      <c r="L4" s="66"/>
      <c r="M4" s="66"/>
      <c r="N4" s="66"/>
      <c r="O4" s="66"/>
      <c r="P4" s="66"/>
      <c r="Q4" s="66"/>
      <c r="R4" s="66"/>
      <c r="S4" s="66"/>
      <c r="T4" s="66"/>
      <c r="U4" s="66"/>
      <c r="V4" s="66"/>
    </row>
    <row r="5" spans="1:22" ht="24.75" customHeight="1">
      <c r="A5" s="386" t="s">
        <v>282</v>
      </c>
      <c r="B5" s="221">
        <v>12</v>
      </c>
      <c r="C5" s="221">
        <v>26</v>
      </c>
      <c r="D5" s="221">
        <v>134</v>
      </c>
      <c r="E5" s="221">
        <v>408</v>
      </c>
      <c r="F5" s="221">
        <v>515</v>
      </c>
      <c r="G5" s="221">
        <v>780</v>
      </c>
      <c r="H5" s="221">
        <v>611</v>
      </c>
      <c r="I5" s="221">
        <v>295</v>
      </c>
      <c r="J5" s="221">
        <v>79</v>
      </c>
      <c r="K5" s="221">
        <f>SUM(B5:J5)</f>
        <v>2860</v>
      </c>
      <c r="L5" s="66"/>
      <c r="M5" s="66"/>
      <c r="N5" s="66"/>
      <c r="O5" s="66"/>
      <c r="P5" s="66"/>
      <c r="Q5" s="66"/>
      <c r="R5" s="66"/>
      <c r="S5" s="66"/>
      <c r="T5" s="66"/>
      <c r="U5" s="66"/>
      <c r="V5" s="66"/>
    </row>
    <row r="6" spans="1:22" ht="24.75" customHeight="1">
      <c r="A6" s="410" t="s">
        <v>247</v>
      </c>
      <c r="B6" s="217">
        <f aca="true" t="shared" si="0" ref="B6:J6">(B5/$K$5)*100</f>
        <v>0.4195804195804196</v>
      </c>
      <c r="C6" s="217">
        <f t="shared" si="0"/>
        <v>0.9090909090909091</v>
      </c>
      <c r="D6" s="217">
        <f t="shared" si="0"/>
        <v>4.685314685314685</v>
      </c>
      <c r="E6" s="217">
        <f t="shared" si="0"/>
        <v>14.265734265734265</v>
      </c>
      <c r="F6" s="217">
        <f t="shared" si="0"/>
        <v>18.006993006993007</v>
      </c>
      <c r="G6" s="217">
        <f t="shared" si="0"/>
        <v>27.27272727272727</v>
      </c>
      <c r="H6" s="217">
        <f t="shared" si="0"/>
        <v>21.363636363636363</v>
      </c>
      <c r="I6" s="217">
        <f t="shared" si="0"/>
        <v>10.314685314685315</v>
      </c>
      <c r="J6" s="217">
        <f t="shared" si="0"/>
        <v>2.762237762237762</v>
      </c>
      <c r="K6" s="217">
        <f>SUM(B6:J6)</f>
        <v>100</v>
      </c>
      <c r="L6" s="66"/>
      <c r="M6" s="66"/>
      <c r="N6" s="66"/>
      <c r="O6" s="66"/>
      <c r="P6" s="66"/>
      <c r="Q6" s="66"/>
      <c r="R6" s="66"/>
      <c r="S6" s="66"/>
      <c r="T6" s="66"/>
      <c r="U6" s="66"/>
      <c r="V6" s="66"/>
    </row>
    <row r="7" spans="1:22" ht="24.75" customHeight="1">
      <c r="A7" s="240" t="s">
        <v>278</v>
      </c>
      <c r="B7" s="246">
        <v>10</v>
      </c>
      <c r="C7" s="246">
        <v>25</v>
      </c>
      <c r="D7" s="246">
        <v>152</v>
      </c>
      <c r="E7" s="246">
        <v>369</v>
      </c>
      <c r="F7" s="246">
        <v>524</v>
      </c>
      <c r="G7" s="246">
        <v>775</v>
      </c>
      <c r="H7" s="246">
        <v>596</v>
      </c>
      <c r="I7" s="246">
        <v>273</v>
      </c>
      <c r="J7" s="246">
        <v>68</v>
      </c>
      <c r="K7" s="246">
        <v>2792</v>
      </c>
      <c r="L7" s="66"/>
      <c r="M7" s="66"/>
      <c r="N7" s="66"/>
      <c r="O7" s="66"/>
      <c r="P7" s="66"/>
      <c r="Q7" s="66"/>
      <c r="R7" s="66"/>
      <c r="S7" s="66"/>
      <c r="T7" s="66"/>
      <c r="U7" s="66"/>
      <c r="V7" s="66"/>
    </row>
    <row r="8" spans="1:22" ht="24.75" customHeight="1">
      <c r="A8" s="390" t="s">
        <v>247</v>
      </c>
      <c r="B8" s="245">
        <v>0.35816618911174786</v>
      </c>
      <c r="C8" s="245">
        <v>0.8954154727793696</v>
      </c>
      <c r="D8" s="245">
        <v>5.444126074498568</v>
      </c>
      <c r="E8" s="245">
        <v>13.216332378223496</v>
      </c>
      <c r="F8" s="245">
        <v>18.76790830945559</v>
      </c>
      <c r="G8" s="245">
        <v>27.757879656160455</v>
      </c>
      <c r="H8" s="245">
        <v>21.346704871060172</v>
      </c>
      <c r="I8" s="245">
        <v>9.777936962750717</v>
      </c>
      <c r="J8" s="245">
        <v>2.4355300859598854</v>
      </c>
      <c r="K8" s="245">
        <v>100</v>
      </c>
      <c r="L8" s="66"/>
      <c r="M8" s="66"/>
      <c r="N8" s="66"/>
      <c r="O8" s="66"/>
      <c r="P8" s="66"/>
      <c r="Q8" s="66"/>
      <c r="R8" s="66"/>
      <c r="S8" s="66"/>
      <c r="T8" s="66"/>
      <c r="U8" s="66"/>
      <c r="V8" s="66"/>
    </row>
    <row r="9" spans="1:22" ht="24.75" customHeight="1">
      <c r="A9" s="387" t="s">
        <v>276</v>
      </c>
      <c r="B9" s="246">
        <v>12</v>
      </c>
      <c r="C9" s="246">
        <v>23</v>
      </c>
      <c r="D9" s="246">
        <v>155</v>
      </c>
      <c r="E9" s="246">
        <v>399</v>
      </c>
      <c r="F9" s="246">
        <v>473</v>
      </c>
      <c r="G9" s="246">
        <v>765</v>
      </c>
      <c r="H9" s="246">
        <v>550</v>
      </c>
      <c r="I9" s="246">
        <v>280</v>
      </c>
      <c r="J9" s="246">
        <v>74</v>
      </c>
      <c r="K9" s="246">
        <v>2731</v>
      </c>
      <c r="L9" s="66"/>
      <c r="M9" s="66"/>
      <c r="N9" s="66"/>
      <c r="O9" s="66"/>
      <c r="P9" s="66"/>
      <c r="Q9" s="66"/>
      <c r="R9" s="66"/>
      <c r="S9" s="66"/>
      <c r="T9" s="66"/>
      <c r="U9" s="66"/>
      <c r="V9" s="66"/>
    </row>
    <row r="10" spans="1:22" ht="24.75" customHeight="1">
      <c r="A10" s="390" t="s">
        <v>247</v>
      </c>
      <c r="B10" s="245">
        <v>0.43939948736726475</v>
      </c>
      <c r="C10" s="245">
        <v>0.8421823507872574</v>
      </c>
      <c r="D10" s="245">
        <v>5.67557671182717</v>
      </c>
      <c r="E10" s="245">
        <v>14.610032954961552</v>
      </c>
      <c r="F10" s="245">
        <v>17.319663127059684</v>
      </c>
      <c r="G10" s="245">
        <v>28.011717319663127</v>
      </c>
      <c r="H10" s="245">
        <v>20.139143170999635</v>
      </c>
      <c r="I10" s="245">
        <v>10.252654705236179</v>
      </c>
      <c r="J10" s="245">
        <v>2.709630172098133</v>
      </c>
      <c r="K10" s="245">
        <v>100</v>
      </c>
      <c r="L10" s="66"/>
      <c r="M10" s="66"/>
      <c r="N10" s="66"/>
      <c r="O10" s="66"/>
      <c r="P10" s="66"/>
      <c r="Q10" s="66"/>
      <c r="R10" s="66"/>
      <c r="S10" s="66"/>
      <c r="T10" s="66"/>
      <c r="U10" s="66"/>
      <c r="V10" s="66"/>
    </row>
    <row r="11" spans="1:22" ht="24.75" customHeight="1">
      <c r="A11" s="387" t="s">
        <v>274</v>
      </c>
      <c r="B11" s="246">
        <v>6</v>
      </c>
      <c r="C11" s="246">
        <v>16</v>
      </c>
      <c r="D11" s="246">
        <v>148</v>
      </c>
      <c r="E11" s="246">
        <v>358</v>
      </c>
      <c r="F11" s="246">
        <v>476</v>
      </c>
      <c r="G11" s="246">
        <v>779</v>
      </c>
      <c r="H11" s="246">
        <v>573</v>
      </c>
      <c r="I11" s="246">
        <v>280</v>
      </c>
      <c r="J11" s="246">
        <v>70</v>
      </c>
      <c r="K11" s="246">
        <v>2706</v>
      </c>
      <c r="L11" s="66"/>
      <c r="M11" s="66"/>
      <c r="N11" s="66"/>
      <c r="O11" s="66"/>
      <c r="P11" s="66"/>
      <c r="Q11" s="66"/>
      <c r="R11" s="66"/>
      <c r="S11" s="66"/>
      <c r="T11" s="66"/>
      <c r="U11" s="66"/>
      <c r="V11" s="66"/>
    </row>
    <row r="12" spans="1:22" ht="24.75" customHeight="1">
      <c r="A12" s="390" t="s">
        <v>247</v>
      </c>
      <c r="B12" s="245">
        <v>0.22172949002217296</v>
      </c>
      <c r="C12" s="245">
        <v>0.5912786400591279</v>
      </c>
      <c r="D12" s="245">
        <v>5.469327420546933</v>
      </c>
      <c r="E12" s="245">
        <v>13.229859571322985</v>
      </c>
      <c r="F12" s="245">
        <v>17.590539541759053</v>
      </c>
      <c r="G12" s="245">
        <v>28.78787878787879</v>
      </c>
      <c r="H12" s="245">
        <v>21.175166297117517</v>
      </c>
      <c r="I12" s="245">
        <v>10.347376201034738</v>
      </c>
      <c r="J12" s="245">
        <v>2.5868440502586845</v>
      </c>
      <c r="K12" s="245">
        <v>100</v>
      </c>
      <c r="L12" s="66"/>
      <c r="M12" s="66"/>
      <c r="N12" s="66"/>
      <c r="O12" s="66"/>
      <c r="P12" s="66"/>
      <c r="Q12" s="66"/>
      <c r="R12" s="66"/>
      <c r="S12" s="66"/>
      <c r="T12" s="66"/>
      <c r="U12" s="66"/>
      <c r="V12" s="66"/>
    </row>
    <row r="13" spans="1:22" ht="24.75" customHeight="1">
      <c r="A13" s="413" t="s">
        <v>272</v>
      </c>
      <c r="B13" s="376">
        <v>11</v>
      </c>
      <c r="C13" s="376">
        <v>27</v>
      </c>
      <c r="D13" s="376">
        <v>129</v>
      </c>
      <c r="E13" s="376">
        <v>386</v>
      </c>
      <c r="F13" s="376">
        <v>488</v>
      </c>
      <c r="G13" s="376">
        <v>803</v>
      </c>
      <c r="H13" s="376">
        <v>596</v>
      </c>
      <c r="I13" s="376">
        <v>305</v>
      </c>
      <c r="J13" s="376">
        <v>95</v>
      </c>
      <c r="K13" s="376">
        <v>2840</v>
      </c>
      <c r="L13" s="66"/>
      <c r="M13" s="66"/>
      <c r="N13" s="66"/>
      <c r="O13" s="66"/>
      <c r="P13" s="66"/>
      <c r="Q13" s="66"/>
      <c r="R13" s="66"/>
      <c r="S13" s="66"/>
      <c r="T13" s="66"/>
      <c r="U13" s="66"/>
      <c r="V13" s="66"/>
    </row>
    <row r="14" spans="1:22" ht="24.75" customHeight="1">
      <c r="A14" s="410" t="s">
        <v>247</v>
      </c>
      <c r="B14" s="373">
        <v>0.3873239436619718</v>
      </c>
      <c r="C14" s="373">
        <v>0.9507042253521126</v>
      </c>
      <c r="D14" s="373">
        <v>4.542253521126761</v>
      </c>
      <c r="E14" s="373">
        <v>13.59154929577465</v>
      </c>
      <c r="F14" s="373">
        <v>17.183098591549296</v>
      </c>
      <c r="G14" s="373">
        <v>28.274647887323944</v>
      </c>
      <c r="H14" s="373">
        <v>20.985915492957748</v>
      </c>
      <c r="I14" s="373">
        <v>10.73943661971831</v>
      </c>
      <c r="J14" s="373">
        <v>3.345070422535211</v>
      </c>
      <c r="K14" s="373">
        <v>100</v>
      </c>
      <c r="L14" s="66"/>
      <c r="M14" s="66"/>
      <c r="N14" s="66"/>
      <c r="O14" s="66"/>
      <c r="P14" s="66"/>
      <c r="Q14" s="66"/>
      <c r="R14" s="66"/>
      <c r="S14" s="66"/>
      <c r="T14" s="66"/>
      <c r="U14" s="66"/>
      <c r="V14" s="66"/>
    </row>
    <row r="15" spans="1:22" ht="24.75" customHeight="1">
      <c r="A15" s="387" t="s">
        <v>270</v>
      </c>
      <c r="B15" s="244">
        <v>6</v>
      </c>
      <c r="C15" s="244">
        <v>23</v>
      </c>
      <c r="D15" s="244">
        <v>140</v>
      </c>
      <c r="E15" s="244">
        <v>339</v>
      </c>
      <c r="F15" s="244">
        <v>510</v>
      </c>
      <c r="G15" s="244">
        <v>759</v>
      </c>
      <c r="H15" s="244">
        <v>602</v>
      </c>
      <c r="I15" s="244">
        <v>312</v>
      </c>
      <c r="J15" s="244">
        <v>116</v>
      </c>
      <c r="K15" s="244">
        <v>2807</v>
      </c>
      <c r="L15" s="66"/>
      <c r="M15" s="66"/>
      <c r="N15" s="66"/>
      <c r="O15" s="66"/>
      <c r="P15" s="66"/>
      <c r="Q15" s="66"/>
      <c r="R15" s="66"/>
      <c r="S15" s="66"/>
      <c r="T15" s="66"/>
      <c r="U15" s="66"/>
      <c r="V15" s="66"/>
    </row>
    <row r="16" spans="1:22" ht="24.75" customHeight="1">
      <c r="A16" s="390" t="s">
        <v>247</v>
      </c>
      <c r="B16" s="245">
        <v>0.21375133594584966</v>
      </c>
      <c r="C16" s="245">
        <v>0.8193801211257571</v>
      </c>
      <c r="D16" s="245">
        <v>4.987531172069826</v>
      </c>
      <c r="E16" s="245">
        <v>12.076950480940505</v>
      </c>
      <c r="F16" s="245">
        <v>18.168863555397223</v>
      </c>
      <c r="G16" s="245">
        <v>27.039543997149984</v>
      </c>
      <c r="H16" s="245">
        <v>21.44638403990025</v>
      </c>
      <c r="I16" s="245">
        <v>11.115069469184183</v>
      </c>
      <c r="J16" s="245">
        <v>4.132525828286427</v>
      </c>
      <c r="K16" s="245">
        <v>100</v>
      </c>
      <c r="L16" s="66"/>
      <c r="M16" s="66"/>
      <c r="N16" s="66"/>
      <c r="O16" s="66"/>
      <c r="P16" s="66"/>
      <c r="Q16" s="66"/>
      <c r="R16" s="66"/>
      <c r="S16" s="66"/>
      <c r="T16" s="66"/>
      <c r="U16" s="66"/>
      <c r="V16" s="66"/>
    </row>
    <row r="17" spans="1:22" ht="24.75" customHeight="1">
      <c r="A17" s="387" t="s">
        <v>268</v>
      </c>
      <c r="B17" s="375">
        <v>10</v>
      </c>
      <c r="C17" s="375">
        <v>23</v>
      </c>
      <c r="D17" s="375">
        <v>124</v>
      </c>
      <c r="E17" s="375">
        <v>323</v>
      </c>
      <c r="F17" s="375">
        <v>452</v>
      </c>
      <c r="G17" s="375">
        <v>676</v>
      </c>
      <c r="H17" s="375">
        <v>559</v>
      </c>
      <c r="I17" s="375">
        <v>317</v>
      </c>
      <c r="J17" s="375">
        <v>139</v>
      </c>
      <c r="K17" s="375">
        <v>2623</v>
      </c>
      <c r="L17" s="66"/>
      <c r="M17" s="66"/>
      <c r="N17" s="66"/>
      <c r="O17" s="66"/>
      <c r="P17" s="66"/>
      <c r="Q17" s="66"/>
      <c r="R17" s="66"/>
      <c r="S17" s="66"/>
      <c r="T17" s="66"/>
      <c r="U17" s="66"/>
      <c r="V17" s="66"/>
    </row>
    <row r="18" spans="1:22" ht="24.75" customHeight="1">
      <c r="A18" s="390" t="s">
        <v>247</v>
      </c>
      <c r="B18" s="245">
        <v>0.3812428516965307</v>
      </c>
      <c r="C18" s="245">
        <v>0.8768585589020207</v>
      </c>
      <c r="D18" s="245">
        <v>4.72741136103698</v>
      </c>
      <c r="E18" s="245">
        <v>12.31414410979794</v>
      </c>
      <c r="F18" s="245">
        <v>17.23217689668319</v>
      </c>
      <c r="G18" s="245">
        <v>25.772016774685476</v>
      </c>
      <c r="H18" s="245">
        <v>21.311475409836063</v>
      </c>
      <c r="I18" s="245">
        <v>12.085398398780022</v>
      </c>
      <c r="J18" s="245">
        <v>5.2992756385817765</v>
      </c>
      <c r="K18" s="245">
        <v>100</v>
      </c>
      <c r="L18" s="66"/>
      <c r="M18" s="66"/>
      <c r="N18" s="66"/>
      <c r="O18" s="66"/>
      <c r="P18" s="66"/>
      <c r="Q18" s="66"/>
      <c r="R18" s="66"/>
      <c r="S18" s="66"/>
      <c r="T18" s="66"/>
      <c r="U18" s="66"/>
      <c r="V18" s="66"/>
    </row>
    <row r="19" spans="1:22" ht="24.75" customHeight="1">
      <c r="A19" s="387" t="s">
        <v>266</v>
      </c>
      <c r="B19" s="246">
        <v>5</v>
      </c>
      <c r="C19" s="246">
        <v>29</v>
      </c>
      <c r="D19" s="246">
        <v>129</v>
      </c>
      <c r="E19" s="246">
        <v>318</v>
      </c>
      <c r="F19" s="246">
        <v>416</v>
      </c>
      <c r="G19" s="246">
        <v>643</v>
      </c>
      <c r="H19" s="246">
        <v>557</v>
      </c>
      <c r="I19" s="246">
        <v>310</v>
      </c>
      <c r="J19" s="246">
        <v>148</v>
      </c>
      <c r="K19" s="246">
        <v>2555</v>
      </c>
      <c r="L19" s="66"/>
      <c r="M19" s="66"/>
      <c r="N19" s="66"/>
      <c r="O19" s="66"/>
      <c r="P19" s="66"/>
      <c r="Q19" s="66"/>
      <c r="R19" s="66"/>
      <c r="S19" s="66"/>
      <c r="T19" s="66"/>
      <c r="U19" s="66"/>
      <c r="V19" s="66"/>
    </row>
    <row r="20" spans="1:22" ht="24.75" customHeight="1">
      <c r="A20" s="390" t="s">
        <v>247</v>
      </c>
      <c r="B20" s="245">
        <v>0.19569471624266144</v>
      </c>
      <c r="C20" s="245">
        <v>1.1350293542074363</v>
      </c>
      <c r="D20" s="245">
        <v>5.048923679060666</v>
      </c>
      <c r="E20" s="245">
        <v>12.446183953033268</v>
      </c>
      <c r="F20" s="245">
        <v>16.281800391389435</v>
      </c>
      <c r="G20" s="245">
        <v>25.16634050880626</v>
      </c>
      <c r="H20" s="245">
        <v>21.800391389432487</v>
      </c>
      <c r="I20" s="245">
        <v>12.13307240704501</v>
      </c>
      <c r="J20" s="245">
        <v>5.7925636007827785</v>
      </c>
      <c r="K20" s="245">
        <v>100</v>
      </c>
      <c r="L20" s="66"/>
      <c r="M20" s="66"/>
      <c r="N20" s="66"/>
      <c r="O20" s="66"/>
      <c r="P20" s="66"/>
      <c r="Q20" s="66"/>
      <c r="R20" s="66"/>
      <c r="S20" s="66"/>
      <c r="T20" s="66"/>
      <c r="U20" s="66"/>
      <c r="V20" s="66"/>
    </row>
    <row r="21" spans="1:22" ht="24.75" customHeight="1">
      <c r="A21" s="413" t="s">
        <v>264</v>
      </c>
      <c r="B21" s="376">
        <v>5</v>
      </c>
      <c r="C21" s="376">
        <v>35</v>
      </c>
      <c r="D21" s="376">
        <v>138</v>
      </c>
      <c r="E21" s="376">
        <v>359</v>
      </c>
      <c r="F21" s="376">
        <v>417</v>
      </c>
      <c r="G21" s="376">
        <v>687</v>
      </c>
      <c r="H21" s="376">
        <v>512</v>
      </c>
      <c r="I21" s="376">
        <v>301</v>
      </c>
      <c r="J21" s="376">
        <v>87</v>
      </c>
      <c r="K21" s="376">
        <v>2541</v>
      </c>
      <c r="L21" s="66"/>
      <c r="M21" s="66"/>
      <c r="N21" s="66"/>
      <c r="O21" s="66"/>
      <c r="P21" s="66"/>
      <c r="Q21" s="66"/>
      <c r="R21" s="66"/>
      <c r="S21" s="66"/>
      <c r="T21" s="66"/>
      <c r="U21" s="66"/>
      <c r="V21" s="66"/>
    </row>
    <row r="22" spans="1:22" ht="24.75" customHeight="1">
      <c r="A22" s="410" t="s">
        <v>247</v>
      </c>
      <c r="B22" s="373">
        <v>0.19677292404565133</v>
      </c>
      <c r="C22" s="373">
        <v>1.3774104683195594</v>
      </c>
      <c r="D22" s="373">
        <v>5.430932703659976</v>
      </c>
      <c r="E22" s="373">
        <v>14.128295946477765</v>
      </c>
      <c r="F22" s="373">
        <v>16.41086186540732</v>
      </c>
      <c r="G22" s="373">
        <v>27.036599763872495</v>
      </c>
      <c r="H22" s="373">
        <v>20.149547422274694</v>
      </c>
      <c r="I22" s="373">
        <v>11.84573002754821</v>
      </c>
      <c r="J22" s="373">
        <v>3.4238488783943333</v>
      </c>
      <c r="K22" s="373">
        <v>100</v>
      </c>
      <c r="L22" s="66"/>
      <c r="M22" s="66"/>
      <c r="N22" s="66"/>
      <c r="O22" s="66"/>
      <c r="P22" s="66"/>
      <c r="Q22" s="66"/>
      <c r="R22" s="66"/>
      <c r="S22" s="66"/>
      <c r="T22" s="66"/>
      <c r="U22" s="66"/>
      <c r="V22" s="66"/>
    </row>
    <row r="23" spans="1:22" ht="24.75" customHeight="1">
      <c r="A23" s="387" t="s">
        <v>262</v>
      </c>
      <c r="B23" s="244">
        <v>6</v>
      </c>
      <c r="C23" s="244">
        <v>31</v>
      </c>
      <c r="D23" s="244">
        <v>116</v>
      </c>
      <c r="E23" s="244">
        <v>327</v>
      </c>
      <c r="F23" s="244">
        <v>419</v>
      </c>
      <c r="G23" s="244">
        <v>670</v>
      </c>
      <c r="H23" s="244">
        <v>520</v>
      </c>
      <c r="I23" s="244">
        <v>284</v>
      </c>
      <c r="J23" s="244">
        <v>84</v>
      </c>
      <c r="K23" s="244">
        <v>2457</v>
      </c>
      <c r="L23" s="66"/>
      <c r="M23" s="66"/>
      <c r="N23" s="66"/>
      <c r="O23" s="66"/>
      <c r="P23" s="66"/>
      <c r="Q23" s="66"/>
      <c r="R23" s="66"/>
      <c r="S23" s="66"/>
      <c r="T23" s="66"/>
      <c r="U23" s="66"/>
      <c r="V23" s="66"/>
    </row>
    <row r="24" spans="1:22" ht="24.75" customHeight="1">
      <c r="A24" s="390" t="s">
        <v>247</v>
      </c>
      <c r="B24" s="245">
        <v>0.2442002442002442</v>
      </c>
      <c r="C24" s="245">
        <v>1.2617012617012617</v>
      </c>
      <c r="D24" s="245">
        <v>4.721204721204721</v>
      </c>
      <c r="E24" s="245">
        <v>13.30891330891331</v>
      </c>
      <c r="F24" s="245">
        <v>17.053317053317052</v>
      </c>
      <c r="G24" s="245">
        <v>27.26902726902727</v>
      </c>
      <c r="H24" s="245">
        <v>21.164021164021165</v>
      </c>
      <c r="I24" s="245">
        <v>11.55881155881156</v>
      </c>
      <c r="J24" s="245">
        <v>3.418803418803419</v>
      </c>
      <c r="K24" s="245">
        <v>100</v>
      </c>
      <c r="L24" s="66"/>
      <c r="M24" s="66"/>
      <c r="N24" s="66"/>
      <c r="O24" s="66"/>
      <c r="P24" s="66"/>
      <c r="Q24" s="66"/>
      <c r="R24" s="66"/>
      <c r="S24" s="66"/>
      <c r="T24" s="66"/>
      <c r="U24" s="66"/>
      <c r="V24" s="66"/>
    </row>
    <row r="25" spans="1:22" ht="24.75" customHeight="1">
      <c r="A25" s="387" t="s">
        <v>260</v>
      </c>
      <c r="B25" s="246">
        <v>3</v>
      </c>
      <c r="C25" s="246">
        <v>14</v>
      </c>
      <c r="D25" s="246">
        <v>108</v>
      </c>
      <c r="E25" s="246">
        <v>289</v>
      </c>
      <c r="F25" s="246">
        <v>395</v>
      </c>
      <c r="G25" s="246">
        <v>649</v>
      </c>
      <c r="H25" s="246">
        <v>485</v>
      </c>
      <c r="I25" s="246">
        <v>255</v>
      </c>
      <c r="J25" s="246">
        <v>65</v>
      </c>
      <c r="K25" s="246">
        <v>2263</v>
      </c>
      <c r="L25" s="66"/>
      <c r="M25" s="66"/>
      <c r="N25" s="66"/>
      <c r="O25" s="66"/>
      <c r="P25" s="66"/>
      <c r="Q25" s="66"/>
      <c r="R25" s="66"/>
      <c r="S25" s="66"/>
      <c r="T25" s="66"/>
      <c r="U25" s="66"/>
      <c r="V25" s="66"/>
    </row>
    <row r="26" spans="1:22" ht="24.75" customHeight="1">
      <c r="A26" s="390" t="s">
        <v>247</v>
      </c>
      <c r="B26" s="245">
        <v>0.13256738842244808</v>
      </c>
      <c r="C26" s="245">
        <v>0.6186478126380911</v>
      </c>
      <c r="D26" s="245">
        <v>4.77242598320813</v>
      </c>
      <c r="E26" s="245">
        <v>12.770658418029166</v>
      </c>
      <c r="F26" s="245">
        <v>17.454706142288998</v>
      </c>
      <c r="G26" s="245">
        <v>28.678745028722936</v>
      </c>
      <c r="H26" s="245">
        <v>21.431727794962438</v>
      </c>
      <c r="I26" s="245">
        <v>11.268228015908086</v>
      </c>
      <c r="J26" s="245">
        <v>2.8722934158197084</v>
      </c>
      <c r="K26" s="245">
        <v>100</v>
      </c>
      <c r="L26" s="66"/>
      <c r="M26" s="66"/>
      <c r="N26" s="66"/>
      <c r="O26" s="66"/>
      <c r="P26" s="66"/>
      <c r="Q26" s="66"/>
      <c r="R26" s="66"/>
      <c r="S26" s="66"/>
      <c r="T26" s="66"/>
      <c r="U26" s="66"/>
      <c r="V26" s="66"/>
    </row>
    <row r="27" spans="1:22" ht="24.75" customHeight="1">
      <c r="A27" s="387" t="s">
        <v>258</v>
      </c>
      <c r="B27" s="246">
        <v>4</v>
      </c>
      <c r="C27" s="246">
        <v>28</v>
      </c>
      <c r="D27" s="246">
        <v>113</v>
      </c>
      <c r="E27" s="246">
        <v>280</v>
      </c>
      <c r="F27" s="246">
        <v>411</v>
      </c>
      <c r="G27" s="246">
        <v>641</v>
      </c>
      <c r="H27" s="246">
        <v>531</v>
      </c>
      <c r="I27" s="246">
        <v>262</v>
      </c>
      <c r="J27" s="246">
        <v>66</v>
      </c>
      <c r="K27" s="246">
        <v>2336</v>
      </c>
      <c r="L27" s="66"/>
      <c r="M27" s="66"/>
      <c r="N27" s="66"/>
      <c r="O27" s="66"/>
      <c r="P27" s="66"/>
      <c r="Q27" s="66"/>
      <c r="R27" s="66"/>
      <c r="S27" s="66"/>
      <c r="T27" s="66"/>
      <c r="U27" s="66"/>
      <c r="V27" s="66"/>
    </row>
    <row r="28" spans="1:22" ht="24.75" customHeight="1">
      <c r="A28" s="390" t="s">
        <v>247</v>
      </c>
      <c r="B28" s="245">
        <v>0.17123287671232876</v>
      </c>
      <c r="C28" s="245">
        <v>1.1986301369863013</v>
      </c>
      <c r="D28" s="245">
        <v>4.837328767123288</v>
      </c>
      <c r="E28" s="245">
        <v>11.986301369863012</v>
      </c>
      <c r="F28" s="245">
        <v>17.59417808219178</v>
      </c>
      <c r="G28" s="245">
        <v>27.440068493150683</v>
      </c>
      <c r="H28" s="245">
        <v>22.731164383561644</v>
      </c>
      <c r="I28" s="245">
        <v>11.215753424657535</v>
      </c>
      <c r="J28" s="245">
        <v>2.8253424657534243</v>
      </c>
      <c r="K28" s="245">
        <v>100</v>
      </c>
      <c r="L28" s="66"/>
      <c r="M28" s="66"/>
      <c r="N28" s="66"/>
      <c r="O28" s="66"/>
      <c r="P28" s="66"/>
      <c r="Q28" s="66"/>
      <c r="R28" s="66"/>
      <c r="S28" s="66"/>
      <c r="T28" s="66"/>
      <c r="U28" s="66"/>
      <c r="V28" s="66"/>
    </row>
    <row r="29" spans="1:22" ht="24.75" customHeight="1">
      <c r="A29" s="413" t="s">
        <v>256</v>
      </c>
      <c r="B29" s="376">
        <v>10</v>
      </c>
      <c r="C29" s="376">
        <v>24</v>
      </c>
      <c r="D29" s="376">
        <v>94</v>
      </c>
      <c r="E29" s="376">
        <v>284</v>
      </c>
      <c r="F29" s="376">
        <v>442</v>
      </c>
      <c r="G29" s="376">
        <v>627</v>
      </c>
      <c r="H29" s="376">
        <v>535</v>
      </c>
      <c r="I29" s="376">
        <v>243</v>
      </c>
      <c r="J29" s="376">
        <v>72</v>
      </c>
      <c r="K29" s="376">
        <v>2331</v>
      </c>
      <c r="L29" s="66"/>
      <c r="M29" s="66"/>
      <c r="N29" s="66"/>
      <c r="O29" s="66"/>
      <c r="P29" s="66"/>
      <c r="Q29" s="66"/>
      <c r="R29" s="66"/>
      <c r="S29" s="66"/>
      <c r="T29" s="66"/>
      <c r="U29" s="66"/>
      <c r="V29" s="66"/>
    </row>
    <row r="30" spans="1:22" ht="24.75" customHeight="1">
      <c r="A30" s="410" t="s">
        <v>247</v>
      </c>
      <c r="B30" s="373">
        <v>0.42900042900042895</v>
      </c>
      <c r="C30" s="373">
        <v>1.0296010296010296</v>
      </c>
      <c r="D30" s="373">
        <v>4.032604032604032</v>
      </c>
      <c r="E30" s="373">
        <v>12.183612183612183</v>
      </c>
      <c r="F30" s="373">
        <v>18.961818961818963</v>
      </c>
      <c r="G30" s="373">
        <v>26.898326898326896</v>
      </c>
      <c r="H30" s="373">
        <v>22.95152295152295</v>
      </c>
      <c r="I30" s="373">
        <v>10.424710424710424</v>
      </c>
      <c r="J30" s="373">
        <v>3.088803088803089</v>
      </c>
      <c r="K30" s="373">
        <v>100</v>
      </c>
      <c r="L30" s="66"/>
      <c r="M30" s="66"/>
      <c r="N30" s="66"/>
      <c r="O30" s="66"/>
      <c r="P30" s="66"/>
      <c r="Q30" s="66"/>
      <c r="R30" s="66"/>
      <c r="S30" s="66"/>
      <c r="T30" s="66"/>
      <c r="U30" s="66"/>
      <c r="V30" s="66"/>
    </row>
    <row r="31" spans="1:22" ht="24.75" customHeight="1">
      <c r="A31" s="387" t="s">
        <v>254</v>
      </c>
      <c r="B31" s="244">
        <v>10</v>
      </c>
      <c r="C31" s="244">
        <v>21</v>
      </c>
      <c r="D31" s="244">
        <v>99</v>
      </c>
      <c r="E31" s="244">
        <v>284</v>
      </c>
      <c r="F31" s="244">
        <v>411</v>
      </c>
      <c r="G31" s="244">
        <v>666</v>
      </c>
      <c r="H31" s="244">
        <v>523</v>
      </c>
      <c r="I31" s="244">
        <v>236</v>
      </c>
      <c r="J31" s="244">
        <v>76</v>
      </c>
      <c r="K31" s="244">
        <v>2326</v>
      </c>
      <c r="L31" s="66"/>
      <c r="M31" s="66"/>
      <c r="N31" s="66"/>
      <c r="O31" s="66"/>
      <c r="P31" s="66"/>
      <c r="Q31" s="66"/>
      <c r="R31" s="66"/>
      <c r="S31" s="66"/>
      <c r="T31" s="66"/>
      <c r="U31" s="66"/>
      <c r="V31" s="66"/>
    </row>
    <row r="32" spans="1:22" ht="24.75" customHeight="1">
      <c r="A32" s="390" t="s">
        <v>247</v>
      </c>
      <c r="B32" s="245">
        <v>0.4299226139294927</v>
      </c>
      <c r="C32" s="245">
        <v>0.9028374892519347</v>
      </c>
      <c r="D32" s="245">
        <v>4.256233877901978</v>
      </c>
      <c r="E32" s="245">
        <v>12.209802235597593</v>
      </c>
      <c r="F32" s="245">
        <v>17.66981943250215</v>
      </c>
      <c r="G32" s="245">
        <v>28.632846087704213</v>
      </c>
      <c r="H32" s="245">
        <v>22.484952708512466</v>
      </c>
      <c r="I32" s="245">
        <v>10.146173688736027</v>
      </c>
      <c r="J32" s="245">
        <v>3.267411865864144</v>
      </c>
      <c r="K32" s="245">
        <v>100</v>
      </c>
      <c r="L32" s="66"/>
      <c r="M32" s="66"/>
      <c r="N32" s="66"/>
      <c r="O32" s="66"/>
      <c r="P32" s="66"/>
      <c r="Q32" s="66"/>
      <c r="R32" s="66"/>
      <c r="S32" s="66"/>
      <c r="T32" s="66"/>
      <c r="U32" s="66"/>
      <c r="V32" s="66"/>
    </row>
    <row r="33" spans="1:22" ht="24.75" customHeight="1">
      <c r="A33" s="387" t="s">
        <v>252</v>
      </c>
      <c r="B33" s="246">
        <v>5</v>
      </c>
      <c r="C33" s="246">
        <v>19</v>
      </c>
      <c r="D33" s="246">
        <v>108</v>
      </c>
      <c r="E33" s="246">
        <v>289</v>
      </c>
      <c r="F33" s="246">
        <v>385</v>
      </c>
      <c r="G33" s="246">
        <v>677</v>
      </c>
      <c r="H33" s="246">
        <v>493</v>
      </c>
      <c r="I33" s="246">
        <v>234</v>
      </c>
      <c r="J33" s="246">
        <v>65</v>
      </c>
      <c r="K33" s="246">
        <v>2275</v>
      </c>
      <c r="L33" s="66"/>
      <c r="M33" s="66"/>
      <c r="N33" s="66"/>
      <c r="O33" s="66"/>
      <c r="P33" s="66"/>
      <c r="Q33" s="66"/>
      <c r="R33" s="66"/>
      <c r="S33" s="66"/>
      <c r="T33" s="66"/>
      <c r="U33" s="66"/>
      <c r="V33" s="66"/>
    </row>
    <row r="34" spans="1:22" ht="24.75" customHeight="1">
      <c r="A34" s="390" t="s">
        <v>247</v>
      </c>
      <c r="B34" s="245">
        <v>0.21978021978021978</v>
      </c>
      <c r="C34" s="245">
        <v>0.8351648351648353</v>
      </c>
      <c r="D34" s="245">
        <v>4.747252747252747</v>
      </c>
      <c r="E34" s="245">
        <v>12.703296703296704</v>
      </c>
      <c r="F34" s="245">
        <v>16.923076923076923</v>
      </c>
      <c r="G34" s="245">
        <v>29.75824175824176</v>
      </c>
      <c r="H34" s="245">
        <v>21.67032967032967</v>
      </c>
      <c r="I34" s="245">
        <v>10.285714285714285</v>
      </c>
      <c r="J34" s="245">
        <v>2.857142857142857</v>
      </c>
      <c r="K34" s="245">
        <v>100</v>
      </c>
      <c r="L34" s="66"/>
      <c r="M34" s="66"/>
      <c r="N34" s="66"/>
      <c r="O34" s="66"/>
      <c r="P34" s="66"/>
      <c r="Q34" s="66"/>
      <c r="R34" s="66"/>
      <c r="S34" s="66"/>
      <c r="T34" s="66"/>
      <c r="U34" s="66"/>
      <c r="V34" s="66"/>
    </row>
    <row r="35" spans="1:22" ht="24.75" customHeight="1">
      <c r="A35" s="387" t="s">
        <v>249</v>
      </c>
      <c r="B35" s="244">
        <v>2</v>
      </c>
      <c r="C35" s="244">
        <v>18</v>
      </c>
      <c r="D35" s="244">
        <v>112</v>
      </c>
      <c r="E35" s="244">
        <v>279</v>
      </c>
      <c r="F35" s="244">
        <v>401</v>
      </c>
      <c r="G35" s="244">
        <v>695</v>
      </c>
      <c r="H35" s="244">
        <v>502</v>
      </c>
      <c r="I35" s="244">
        <v>250</v>
      </c>
      <c r="J35" s="244">
        <v>62</v>
      </c>
      <c r="K35" s="244">
        <v>2321</v>
      </c>
      <c r="L35" s="66"/>
      <c r="M35" s="66"/>
      <c r="N35" s="66"/>
      <c r="O35" s="66"/>
      <c r="P35" s="66"/>
      <c r="Q35" s="66"/>
      <c r="R35" s="66"/>
      <c r="S35" s="66"/>
      <c r="T35" s="66"/>
      <c r="U35" s="66"/>
      <c r="V35" s="66"/>
    </row>
    <row r="36" spans="1:22" ht="24.75" customHeight="1">
      <c r="A36" s="390" t="s">
        <v>247</v>
      </c>
      <c r="B36" s="245">
        <v>0.08616975441619991</v>
      </c>
      <c r="C36" s="245">
        <v>0.7755277897457992</v>
      </c>
      <c r="D36" s="245">
        <v>4.825506247307195</v>
      </c>
      <c r="E36" s="245">
        <v>12.020680741059888</v>
      </c>
      <c r="F36" s="245">
        <v>17.277035760448083</v>
      </c>
      <c r="G36" s="245">
        <v>29.943989659629473</v>
      </c>
      <c r="H36" s="245">
        <v>21.628608358466177</v>
      </c>
      <c r="I36" s="245">
        <v>10.77121930202499</v>
      </c>
      <c r="J36" s="245">
        <v>2.6712623869021974</v>
      </c>
      <c r="K36" s="245">
        <v>100</v>
      </c>
      <c r="L36" s="66"/>
      <c r="M36" s="66"/>
      <c r="N36" s="66"/>
      <c r="O36" s="66"/>
      <c r="P36" s="66"/>
      <c r="Q36" s="66"/>
      <c r="R36" s="66"/>
      <c r="S36" s="66"/>
      <c r="T36" s="66"/>
      <c r="U36" s="66"/>
      <c r="V36" s="66"/>
    </row>
    <row r="37" spans="1:22" ht="24.75" customHeight="1">
      <c r="A37" s="389" t="s">
        <v>246</v>
      </c>
      <c r="B37" s="216">
        <v>6</v>
      </c>
      <c r="C37" s="216">
        <v>18</v>
      </c>
      <c r="D37" s="216">
        <v>127</v>
      </c>
      <c r="E37" s="216">
        <v>308</v>
      </c>
      <c r="F37" s="216">
        <v>400</v>
      </c>
      <c r="G37" s="216">
        <v>725</v>
      </c>
      <c r="H37" s="216">
        <v>523</v>
      </c>
      <c r="I37" s="216">
        <v>263</v>
      </c>
      <c r="J37" s="216">
        <v>63</v>
      </c>
      <c r="K37" s="216">
        <v>2433</v>
      </c>
      <c r="L37" s="66"/>
      <c r="M37" s="66"/>
      <c r="N37" s="66"/>
      <c r="O37" s="66"/>
      <c r="P37" s="66"/>
      <c r="Q37" s="66"/>
      <c r="R37" s="66"/>
      <c r="S37" s="66"/>
      <c r="T37" s="66"/>
      <c r="U37" s="66"/>
      <c r="V37" s="66"/>
    </row>
    <row r="38" spans="1:22" ht="24.75" customHeight="1">
      <c r="A38" s="410" t="s">
        <v>247</v>
      </c>
      <c r="B38" s="217">
        <v>0.2466091245376079</v>
      </c>
      <c r="C38" s="217">
        <v>0.7398273736128237</v>
      </c>
      <c r="D38" s="217">
        <v>5.219893136046034</v>
      </c>
      <c r="E38" s="217">
        <v>12.659268392930539</v>
      </c>
      <c r="F38" s="217">
        <v>16.440608302507194</v>
      </c>
      <c r="G38" s="217">
        <v>29.79860254829429</v>
      </c>
      <c r="H38" s="217">
        <v>21.496095355528155</v>
      </c>
      <c r="I38" s="217">
        <v>10.809699958898479</v>
      </c>
      <c r="J38" s="217">
        <v>2.5893958076448826</v>
      </c>
      <c r="K38" s="217">
        <v>100</v>
      </c>
      <c r="L38" s="66"/>
      <c r="M38" s="66"/>
      <c r="N38" s="66"/>
      <c r="O38" s="66"/>
      <c r="P38" s="66"/>
      <c r="Q38" s="66"/>
      <c r="R38" s="66"/>
      <c r="S38" s="66"/>
      <c r="T38" s="66"/>
      <c r="U38" s="66"/>
      <c r="V38" s="66"/>
    </row>
    <row r="39" ht="18.75" customHeight="1"/>
    <row r="40" spans="1:22" ht="12.75">
      <c r="A40" s="66"/>
      <c r="B40" s="66"/>
      <c r="C40" s="66"/>
      <c r="D40" s="66"/>
      <c r="E40" s="66"/>
      <c r="F40" s="66"/>
      <c r="G40" s="66"/>
      <c r="H40" s="66"/>
      <c r="I40" s="66"/>
      <c r="J40" s="66"/>
      <c r="K40" s="66"/>
      <c r="L40" s="66"/>
      <c r="M40" s="66"/>
      <c r="N40" s="66"/>
      <c r="O40" s="66"/>
      <c r="P40" s="66"/>
      <c r="Q40" s="66"/>
      <c r="R40" s="66"/>
      <c r="S40" s="66"/>
      <c r="T40" s="66"/>
      <c r="U40" s="66"/>
      <c r="V40" s="66"/>
    </row>
    <row r="41" spans="1:22" ht="12.75">
      <c r="A41" s="66"/>
      <c r="B41" s="66"/>
      <c r="C41" s="66"/>
      <c r="D41" s="66"/>
      <c r="E41" s="66"/>
      <c r="F41" s="66"/>
      <c r="G41" s="66"/>
      <c r="H41" s="66"/>
      <c r="I41" s="66"/>
      <c r="J41" s="66"/>
      <c r="K41" s="66"/>
      <c r="L41" s="66"/>
      <c r="M41" s="66"/>
      <c r="N41" s="66"/>
      <c r="O41" s="66"/>
      <c r="P41" s="66"/>
      <c r="Q41" s="66"/>
      <c r="R41" s="66"/>
      <c r="S41" s="66"/>
      <c r="T41" s="66"/>
      <c r="U41" s="66"/>
      <c r="V41" s="66"/>
    </row>
    <row r="42" spans="1:22" ht="12.75">
      <c r="A42" s="66"/>
      <c r="B42" s="66"/>
      <c r="C42" s="66"/>
      <c r="D42" s="66"/>
      <c r="E42" s="66"/>
      <c r="F42" s="66"/>
      <c r="G42" s="66"/>
      <c r="H42" s="66"/>
      <c r="I42" s="66"/>
      <c r="J42" s="66"/>
      <c r="K42" s="66"/>
      <c r="L42" s="66"/>
      <c r="M42" s="66"/>
      <c r="N42" s="66"/>
      <c r="O42" s="66"/>
      <c r="P42" s="66"/>
      <c r="Q42" s="66"/>
      <c r="R42" s="66"/>
      <c r="S42" s="66"/>
      <c r="T42" s="66"/>
      <c r="U42" s="66"/>
      <c r="V42" s="66"/>
    </row>
    <row r="43" spans="1:22" ht="12.75">
      <c r="A43" s="66"/>
      <c r="B43" s="66"/>
      <c r="C43" s="66"/>
      <c r="D43" s="66"/>
      <c r="E43" s="66"/>
      <c r="F43" s="66"/>
      <c r="G43" s="66"/>
      <c r="H43" s="66"/>
      <c r="I43" s="66"/>
      <c r="J43" s="66"/>
      <c r="K43" s="66"/>
      <c r="L43" s="66"/>
      <c r="M43" s="66"/>
      <c r="N43" s="66"/>
      <c r="O43" s="66"/>
      <c r="P43" s="66"/>
      <c r="Q43" s="66"/>
      <c r="R43" s="66"/>
      <c r="S43" s="66"/>
      <c r="T43" s="66"/>
      <c r="U43" s="66"/>
      <c r="V43" s="66"/>
    </row>
    <row r="44" spans="1:22" ht="12.75">
      <c r="A44" s="66"/>
      <c r="B44" s="66"/>
      <c r="C44" s="66"/>
      <c r="D44" s="66"/>
      <c r="E44" s="66"/>
      <c r="F44" s="66"/>
      <c r="G44" s="66"/>
      <c r="H44" s="66"/>
      <c r="I44" s="66"/>
      <c r="J44" s="66"/>
      <c r="K44" s="66"/>
      <c r="L44" s="66"/>
      <c r="M44" s="66"/>
      <c r="N44" s="66"/>
      <c r="O44" s="66"/>
      <c r="P44" s="66"/>
      <c r="Q44" s="66"/>
      <c r="R44" s="66"/>
      <c r="S44" s="66"/>
      <c r="T44" s="66"/>
      <c r="U44" s="66"/>
      <c r="V44" s="66"/>
    </row>
    <row r="45" spans="1:22" ht="12.75">
      <c r="A45" s="66"/>
      <c r="B45" s="66"/>
      <c r="C45" s="66"/>
      <c r="D45" s="66"/>
      <c r="E45" s="66"/>
      <c r="F45" s="66"/>
      <c r="G45" s="66"/>
      <c r="H45" s="66"/>
      <c r="I45" s="66"/>
      <c r="J45" s="66"/>
      <c r="K45" s="66"/>
      <c r="L45" s="66"/>
      <c r="M45" s="66"/>
      <c r="N45" s="66"/>
      <c r="O45" s="66"/>
      <c r="P45" s="66"/>
      <c r="Q45" s="66"/>
      <c r="R45" s="66"/>
      <c r="S45" s="66"/>
      <c r="T45" s="66"/>
      <c r="U45" s="66"/>
      <c r="V45" s="66"/>
    </row>
    <row r="46" spans="1:22" ht="18" customHeight="1">
      <c r="A46" s="66"/>
      <c r="B46" s="66"/>
      <c r="C46" s="66"/>
      <c r="D46" s="66"/>
      <c r="E46" s="66"/>
      <c r="F46" s="66"/>
      <c r="G46" s="66"/>
      <c r="H46" s="66"/>
      <c r="I46" s="66"/>
      <c r="J46" s="66"/>
      <c r="K46" s="66"/>
      <c r="L46" s="66"/>
      <c r="M46" s="66"/>
      <c r="N46" s="66"/>
      <c r="O46" s="66"/>
      <c r="P46" s="66"/>
      <c r="Q46" s="66"/>
      <c r="R46" s="66"/>
      <c r="S46" s="66"/>
      <c r="T46" s="66"/>
      <c r="U46" s="66"/>
      <c r="V46" s="66"/>
    </row>
    <row r="47" spans="1:22" ht="18" customHeight="1">
      <c r="A47" s="66"/>
      <c r="B47" s="66"/>
      <c r="C47" s="66"/>
      <c r="D47" s="66"/>
      <c r="E47" s="66"/>
      <c r="F47" s="66"/>
      <c r="G47" s="66"/>
      <c r="H47" s="66"/>
      <c r="I47" s="66"/>
      <c r="J47" s="66"/>
      <c r="K47" s="66"/>
      <c r="L47" s="66"/>
      <c r="M47" s="66"/>
      <c r="N47" s="66"/>
      <c r="O47" s="66"/>
      <c r="P47" s="66"/>
      <c r="Q47" s="66"/>
      <c r="R47" s="66"/>
      <c r="S47" s="66"/>
      <c r="T47" s="66"/>
      <c r="U47" s="66"/>
      <c r="V47" s="66"/>
    </row>
    <row r="48" spans="1:22" ht="18" customHeight="1">
      <c r="A48" s="66"/>
      <c r="B48" s="66"/>
      <c r="C48" s="66"/>
      <c r="D48" s="66"/>
      <c r="E48" s="66"/>
      <c r="F48" s="66"/>
      <c r="G48" s="66"/>
      <c r="H48" s="66"/>
      <c r="I48" s="66"/>
      <c r="J48" s="66"/>
      <c r="K48" s="66"/>
      <c r="L48" s="66"/>
      <c r="M48" s="66"/>
      <c r="N48" s="66"/>
      <c r="O48" s="66"/>
      <c r="P48" s="66"/>
      <c r="Q48" s="66"/>
      <c r="R48" s="66"/>
      <c r="S48" s="66"/>
      <c r="T48" s="66"/>
      <c r="U48" s="66"/>
      <c r="V48" s="66"/>
    </row>
    <row r="49" spans="1:22" ht="18" customHeight="1">
      <c r="A49" s="66"/>
      <c r="B49" s="66"/>
      <c r="C49" s="66"/>
      <c r="D49" s="66"/>
      <c r="E49" s="66"/>
      <c r="F49" s="66"/>
      <c r="G49" s="66"/>
      <c r="H49" s="66"/>
      <c r="I49" s="66"/>
      <c r="J49" s="66"/>
      <c r="K49" s="66"/>
      <c r="L49" s="66"/>
      <c r="M49" s="66"/>
      <c r="N49" s="66"/>
      <c r="O49" s="66"/>
      <c r="P49" s="66"/>
      <c r="Q49" s="66"/>
      <c r="R49" s="66"/>
      <c r="S49" s="66"/>
      <c r="T49" s="66"/>
      <c r="U49" s="66"/>
      <c r="V49" s="66"/>
    </row>
    <row r="50" spans="1:22" ht="18" customHeight="1">
      <c r="A50" s="66"/>
      <c r="B50" s="66"/>
      <c r="C50" s="66"/>
      <c r="D50" s="66"/>
      <c r="E50" s="66"/>
      <c r="F50" s="66"/>
      <c r="G50" s="66"/>
      <c r="H50" s="66"/>
      <c r="I50" s="66"/>
      <c r="J50" s="66"/>
      <c r="K50" s="66"/>
      <c r="L50" s="66"/>
      <c r="M50" s="66"/>
      <c r="N50" s="66"/>
      <c r="O50" s="66"/>
      <c r="P50" s="66"/>
      <c r="Q50" s="66"/>
      <c r="R50" s="66"/>
      <c r="S50" s="66"/>
      <c r="T50" s="66"/>
      <c r="U50" s="66"/>
      <c r="V50" s="66"/>
    </row>
    <row r="51" spans="1:22" ht="18" customHeight="1">
      <c r="A51" s="66"/>
      <c r="B51" s="66"/>
      <c r="C51" s="66"/>
      <c r="D51" s="66"/>
      <c r="E51" s="66"/>
      <c r="F51" s="66"/>
      <c r="G51" s="66"/>
      <c r="H51" s="66"/>
      <c r="I51" s="66"/>
      <c r="J51" s="66"/>
      <c r="K51" s="66"/>
      <c r="L51" s="66"/>
      <c r="M51" s="66"/>
      <c r="N51" s="66"/>
      <c r="O51" s="66"/>
      <c r="P51" s="66"/>
      <c r="Q51" s="66"/>
      <c r="R51" s="66"/>
      <c r="S51" s="66"/>
      <c r="T51" s="66"/>
      <c r="U51" s="66"/>
      <c r="V51" s="66"/>
    </row>
    <row r="52" spans="1:22" ht="18" customHeight="1">
      <c r="A52" s="66"/>
      <c r="B52" s="66"/>
      <c r="C52" s="66"/>
      <c r="D52" s="66"/>
      <c r="E52" s="66"/>
      <c r="F52" s="66"/>
      <c r="G52" s="66"/>
      <c r="H52" s="66"/>
      <c r="I52" s="66"/>
      <c r="J52" s="66"/>
      <c r="K52" s="66"/>
      <c r="L52" s="66"/>
      <c r="M52" s="66"/>
      <c r="N52" s="66"/>
      <c r="O52" s="66"/>
      <c r="P52" s="66"/>
      <c r="Q52" s="66"/>
      <c r="R52" s="66"/>
      <c r="S52" s="66"/>
      <c r="T52" s="66"/>
      <c r="U52" s="66"/>
      <c r="V52" s="66"/>
    </row>
    <row r="53" spans="1:22" ht="18" customHeight="1">
      <c r="A53" s="66"/>
      <c r="B53" s="66"/>
      <c r="C53" s="66"/>
      <c r="D53" s="66"/>
      <c r="E53" s="66"/>
      <c r="F53" s="66"/>
      <c r="G53" s="66"/>
      <c r="H53" s="66"/>
      <c r="I53" s="66"/>
      <c r="J53" s="66"/>
      <c r="K53" s="66"/>
      <c r="L53" s="66"/>
      <c r="M53" s="66"/>
      <c r="N53" s="66"/>
      <c r="O53" s="66"/>
      <c r="P53" s="66"/>
      <c r="Q53" s="66"/>
      <c r="R53" s="66"/>
      <c r="S53" s="66"/>
      <c r="T53" s="66"/>
      <c r="U53" s="66"/>
      <c r="V53" s="66"/>
    </row>
    <row r="54" spans="1:22" ht="18" customHeight="1">
      <c r="A54" s="66"/>
      <c r="B54" s="66"/>
      <c r="C54" s="66"/>
      <c r="D54" s="66"/>
      <c r="E54" s="66"/>
      <c r="F54" s="66"/>
      <c r="G54" s="66"/>
      <c r="H54" s="66"/>
      <c r="I54" s="66"/>
      <c r="J54" s="66"/>
      <c r="K54" s="66"/>
      <c r="L54" s="66"/>
      <c r="M54" s="66"/>
      <c r="N54" s="66"/>
      <c r="O54" s="66"/>
      <c r="P54" s="66"/>
      <c r="Q54" s="66"/>
      <c r="R54" s="66"/>
      <c r="S54" s="66"/>
      <c r="T54" s="66"/>
      <c r="U54" s="66"/>
      <c r="V54" s="66"/>
    </row>
    <row r="55" spans="1:22" ht="18" customHeight="1">
      <c r="A55" s="66"/>
      <c r="B55" s="66"/>
      <c r="C55" s="66"/>
      <c r="D55" s="66"/>
      <c r="E55" s="66"/>
      <c r="F55" s="66"/>
      <c r="G55" s="66"/>
      <c r="H55" s="66"/>
      <c r="I55" s="66"/>
      <c r="J55" s="66"/>
      <c r="K55" s="66"/>
      <c r="L55" s="66"/>
      <c r="M55" s="66"/>
      <c r="N55" s="66"/>
      <c r="O55" s="66"/>
      <c r="P55" s="66"/>
      <c r="Q55" s="66"/>
      <c r="R55" s="66"/>
      <c r="S55" s="66"/>
      <c r="T55" s="66"/>
      <c r="U55" s="66"/>
      <c r="V55" s="66"/>
    </row>
    <row r="56" spans="1:22" ht="18" customHeight="1">
      <c r="A56" s="66"/>
      <c r="B56" s="66"/>
      <c r="C56" s="66"/>
      <c r="D56" s="66"/>
      <c r="E56" s="66"/>
      <c r="F56" s="66"/>
      <c r="G56" s="66"/>
      <c r="H56" s="66"/>
      <c r="I56" s="66"/>
      <c r="J56" s="66"/>
      <c r="K56" s="66"/>
      <c r="L56" s="66"/>
      <c r="M56" s="66"/>
      <c r="N56" s="66"/>
      <c r="O56" s="66"/>
      <c r="P56" s="66"/>
      <c r="Q56" s="66"/>
      <c r="R56" s="66"/>
      <c r="S56" s="66"/>
      <c r="T56" s="66"/>
      <c r="U56" s="66"/>
      <c r="V56" s="66"/>
    </row>
    <row r="57" spans="1:22" ht="18" customHeight="1">
      <c r="A57" s="66"/>
      <c r="B57" s="66"/>
      <c r="C57" s="66"/>
      <c r="D57" s="66"/>
      <c r="E57" s="66"/>
      <c r="F57" s="66"/>
      <c r="G57" s="66"/>
      <c r="H57" s="66"/>
      <c r="I57" s="66"/>
      <c r="J57" s="66"/>
      <c r="K57" s="66"/>
      <c r="L57" s="66"/>
      <c r="M57" s="66"/>
      <c r="N57" s="66"/>
      <c r="O57" s="66"/>
      <c r="P57" s="66"/>
      <c r="Q57" s="66"/>
      <c r="R57" s="66"/>
      <c r="S57" s="66"/>
      <c r="T57" s="66"/>
      <c r="U57" s="66"/>
      <c r="V57" s="66"/>
    </row>
    <row r="58" spans="1:22" ht="18" customHeight="1">
      <c r="A58" s="66"/>
      <c r="B58" s="66"/>
      <c r="C58" s="66"/>
      <c r="D58" s="66"/>
      <c r="E58" s="66"/>
      <c r="F58" s="66"/>
      <c r="G58" s="66"/>
      <c r="H58" s="66"/>
      <c r="I58" s="66"/>
      <c r="J58" s="66"/>
      <c r="K58" s="66"/>
      <c r="L58" s="66"/>
      <c r="M58" s="66"/>
      <c r="N58" s="66"/>
      <c r="O58" s="66"/>
      <c r="P58" s="66"/>
      <c r="Q58" s="66"/>
      <c r="R58" s="66"/>
      <c r="S58" s="66"/>
      <c r="T58" s="66"/>
      <c r="U58" s="66"/>
      <c r="V58" s="66"/>
    </row>
    <row r="59" spans="1:22" ht="18" customHeight="1">
      <c r="A59" s="66"/>
      <c r="B59" s="66"/>
      <c r="C59" s="66"/>
      <c r="D59" s="66"/>
      <c r="E59" s="66"/>
      <c r="F59" s="66"/>
      <c r="G59" s="66"/>
      <c r="H59" s="66"/>
      <c r="I59" s="66"/>
      <c r="J59" s="66"/>
      <c r="K59" s="66"/>
      <c r="L59" s="66"/>
      <c r="M59" s="66"/>
      <c r="N59" s="66"/>
      <c r="O59" s="66"/>
      <c r="P59" s="66"/>
      <c r="Q59" s="66"/>
      <c r="R59" s="66"/>
      <c r="S59" s="66"/>
      <c r="T59" s="66"/>
      <c r="U59" s="66"/>
      <c r="V59" s="66"/>
    </row>
    <row r="60" spans="1:22" ht="18" customHeight="1">
      <c r="A60" s="66"/>
      <c r="B60" s="66"/>
      <c r="C60" s="66"/>
      <c r="D60" s="66"/>
      <c r="E60" s="66"/>
      <c r="F60" s="66"/>
      <c r="G60" s="66"/>
      <c r="H60" s="66"/>
      <c r="I60" s="66"/>
      <c r="J60" s="66"/>
      <c r="K60" s="66"/>
      <c r="L60" s="66"/>
      <c r="M60" s="66"/>
      <c r="N60" s="66"/>
      <c r="O60" s="66"/>
      <c r="P60" s="66"/>
      <c r="Q60" s="66"/>
      <c r="R60" s="66"/>
      <c r="S60" s="66"/>
      <c r="T60" s="66"/>
      <c r="U60" s="66"/>
      <c r="V60" s="66"/>
    </row>
    <row r="61" spans="1:22" ht="18" customHeight="1">
      <c r="A61" s="66"/>
      <c r="B61" s="66"/>
      <c r="C61" s="66"/>
      <c r="D61" s="66"/>
      <c r="E61" s="66"/>
      <c r="F61" s="66"/>
      <c r="G61" s="66"/>
      <c r="H61" s="66"/>
      <c r="I61" s="66"/>
      <c r="J61" s="66"/>
      <c r="K61" s="66"/>
      <c r="L61" s="66"/>
      <c r="M61" s="66"/>
      <c r="N61" s="66"/>
      <c r="O61" s="66"/>
      <c r="P61" s="66"/>
      <c r="Q61" s="66"/>
      <c r="R61" s="66"/>
      <c r="S61" s="66"/>
      <c r="T61" s="66"/>
      <c r="U61" s="66"/>
      <c r="V61" s="66"/>
    </row>
    <row r="62" spans="1:22" ht="18" customHeight="1">
      <c r="A62" s="66"/>
      <c r="B62" s="66"/>
      <c r="C62" s="66"/>
      <c r="D62" s="66"/>
      <c r="E62" s="66"/>
      <c r="F62" s="66"/>
      <c r="G62" s="66"/>
      <c r="H62" s="66"/>
      <c r="I62" s="66"/>
      <c r="J62" s="66"/>
      <c r="K62" s="66"/>
      <c r="L62" s="66"/>
      <c r="M62" s="66"/>
      <c r="N62" s="66"/>
      <c r="O62" s="66"/>
      <c r="P62" s="66"/>
      <c r="Q62" s="66"/>
      <c r="R62" s="66"/>
      <c r="S62" s="66"/>
      <c r="T62" s="66"/>
      <c r="U62" s="66"/>
      <c r="V62" s="66"/>
    </row>
    <row r="63" spans="1:22" ht="12.75">
      <c r="A63" s="66"/>
      <c r="B63" s="66"/>
      <c r="C63" s="66"/>
      <c r="D63" s="66"/>
      <c r="E63" s="66"/>
      <c r="F63" s="66"/>
      <c r="G63" s="66"/>
      <c r="H63" s="66"/>
      <c r="I63" s="66"/>
      <c r="J63" s="66"/>
      <c r="K63" s="66"/>
      <c r="L63" s="66"/>
      <c r="M63" s="66"/>
      <c r="N63" s="66"/>
      <c r="O63" s="66"/>
      <c r="P63" s="66"/>
      <c r="Q63" s="66"/>
      <c r="R63" s="66"/>
      <c r="S63" s="66"/>
      <c r="T63" s="66"/>
      <c r="U63" s="66"/>
      <c r="V63" s="66"/>
    </row>
    <row r="64" spans="1:22" ht="12.75">
      <c r="A64" s="66"/>
      <c r="B64" s="66"/>
      <c r="C64" s="66"/>
      <c r="D64" s="66"/>
      <c r="E64" s="66"/>
      <c r="F64" s="66"/>
      <c r="G64" s="66"/>
      <c r="H64" s="66"/>
      <c r="I64" s="66"/>
      <c r="J64" s="66"/>
      <c r="K64" s="66"/>
      <c r="L64" s="66"/>
      <c r="M64" s="66"/>
      <c r="N64" s="66"/>
      <c r="O64" s="66"/>
      <c r="P64" s="66"/>
      <c r="Q64" s="66"/>
      <c r="R64" s="66"/>
      <c r="S64" s="66"/>
      <c r="T64" s="66"/>
      <c r="U64" s="66"/>
      <c r="V64" s="66"/>
    </row>
    <row r="65" spans="1:22" ht="12.75">
      <c r="A65" s="66"/>
      <c r="B65" s="66"/>
      <c r="C65" s="66"/>
      <c r="D65" s="66"/>
      <c r="E65" s="66"/>
      <c r="F65" s="66"/>
      <c r="G65" s="66"/>
      <c r="H65" s="66"/>
      <c r="I65" s="66"/>
      <c r="J65" s="66"/>
      <c r="K65" s="80"/>
      <c r="L65" s="66"/>
      <c r="M65" s="66"/>
      <c r="N65" s="66"/>
      <c r="O65" s="66"/>
      <c r="P65" s="66"/>
      <c r="Q65" s="66"/>
      <c r="R65" s="66"/>
      <c r="S65" s="66"/>
      <c r="T65" s="66"/>
      <c r="U65" s="66"/>
      <c r="V65" s="66"/>
    </row>
    <row r="66" spans="1:22" ht="12.75">
      <c r="A66" s="66"/>
      <c r="B66" s="66"/>
      <c r="C66" s="66"/>
      <c r="D66" s="66"/>
      <c r="E66" s="66"/>
      <c r="F66" s="66"/>
      <c r="G66" s="66"/>
      <c r="H66" s="66"/>
      <c r="I66" s="66"/>
      <c r="J66" s="66"/>
      <c r="K66" s="66"/>
      <c r="L66" s="66"/>
      <c r="M66" s="66"/>
      <c r="N66" s="66"/>
      <c r="O66" s="66"/>
      <c r="P66" s="66"/>
      <c r="Q66" s="66"/>
      <c r="R66" s="66"/>
      <c r="S66" s="66"/>
      <c r="T66" s="66"/>
      <c r="U66" s="66"/>
      <c r="V66" s="66"/>
    </row>
    <row r="67" spans="1:22" ht="12.75">
      <c r="A67" s="66"/>
      <c r="B67" s="66"/>
      <c r="C67" s="66"/>
      <c r="D67" s="66"/>
      <c r="E67" s="66"/>
      <c r="F67" s="66"/>
      <c r="G67" s="66"/>
      <c r="H67" s="66"/>
      <c r="I67" s="66"/>
      <c r="J67" s="66"/>
      <c r="K67" s="66"/>
      <c r="L67" s="66"/>
      <c r="M67" s="66"/>
      <c r="N67" s="66"/>
      <c r="O67" s="66"/>
      <c r="P67" s="66"/>
      <c r="Q67" s="66"/>
      <c r="R67" s="66"/>
      <c r="S67" s="66"/>
      <c r="T67" s="66"/>
      <c r="U67" s="66"/>
      <c r="V67" s="66"/>
    </row>
    <row r="68" spans="1:22" ht="12.75">
      <c r="A68" s="66"/>
      <c r="B68" s="66"/>
      <c r="C68" s="66"/>
      <c r="D68" s="66"/>
      <c r="E68" s="66"/>
      <c r="F68" s="66"/>
      <c r="G68" s="66"/>
      <c r="H68" s="66"/>
      <c r="I68" s="66"/>
      <c r="J68" s="66"/>
      <c r="K68" s="66"/>
      <c r="L68" s="66"/>
      <c r="M68" s="66"/>
      <c r="N68" s="66"/>
      <c r="O68" s="66"/>
      <c r="P68" s="66"/>
      <c r="Q68" s="66"/>
      <c r="R68" s="66"/>
      <c r="S68" s="66"/>
      <c r="T68" s="66"/>
      <c r="U68" s="66"/>
      <c r="V68" s="66"/>
    </row>
  </sheetData>
  <sheetProtection/>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56" r:id="rId1"/>
  <headerFooter alignWithMargins="0">
    <oddFooter>&amp;C&amp;16page 10</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dimension ref="A1:V70"/>
  <sheetViews>
    <sheetView zoomScaleSheetLayoutView="75" workbookViewId="0" topLeftCell="A1">
      <selection activeCell="A1" sqref="A1"/>
    </sheetView>
  </sheetViews>
  <sheetFormatPr defaultColWidth="11.00390625" defaultRowHeight="12.75"/>
  <cols>
    <col min="1" max="1" width="18.625" style="83" customWidth="1"/>
    <col min="2" max="2" width="11.125" style="83" customWidth="1"/>
    <col min="3" max="3" width="9.75390625" style="83" customWidth="1"/>
    <col min="4" max="4" width="11.75390625" style="83" customWidth="1"/>
    <col min="5" max="5" width="9.75390625" style="83" customWidth="1"/>
    <col min="6" max="6" width="12.25390625" style="83" customWidth="1"/>
    <col min="7" max="7" width="10.75390625" style="283" customWidth="1"/>
    <col min="8" max="8" width="9.75390625" style="83" customWidth="1"/>
    <col min="9" max="9" width="9.75390625" style="284" customWidth="1"/>
    <col min="10" max="16384" width="11.00390625" style="67" customWidth="1"/>
  </cols>
  <sheetData>
    <row r="1" spans="1:22" ht="20.25">
      <c r="A1" s="257" t="s">
        <v>34</v>
      </c>
      <c r="B1" s="258" t="s">
        <v>238</v>
      </c>
      <c r="J1" s="66"/>
      <c r="K1" s="66"/>
      <c r="L1" s="66"/>
      <c r="M1" s="66"/>
      <c r="N1" s="66"/>
      <c r="O1" s="66"/>
      <c r="P1" s="66"/>
      <c r="Q1" s="66"/>
      <c r="R1" s="66"/>
      <c r="S1" s="66"/>
      <c r="T1" s="66"/>
      <c r="U1" s="66"/>
      <c r="V1" s="66"/>
    </row>
    <row r="2" spans="1:22" ht="21">
      <c r="A2" s="259"/>
      <c r="B2" s="258" t="s">
        <v>90</v>
      </c>
      <c r="J2" s="66"/>
      <c r="K2" s="66"/>
      <c r="L2" s="66"/>
      <c r="M2" s="66"/>
      <c r="N2" s="66"/>
      <c r="O2" s="66"/>
      <c r="P2" s="66"/>
      <c r="Q2" s="66"/>
      <c r="R2" s="66"/>
      <c r="S2" s="66"/>
      <c r="T2" s="66"/>
      <c r="U2" s="66"/>
      <c r="V2" s="66"/>
    </row>
    <row r="3" spans="10:22" ht="12.75">
      <c r="J3" s="66"/>
      <c r="K3" s="66"/>
      <c r="L3" s="66"/>
      <c r="M3" s="66"/>
      <c r="N3" s="66"/>
      <c r="O3" s="66"/>
      <c r="P3" s="66"/>
      <c r="Q3" s="66"/>
      <c r="R3" s="66"/>
      <c r="S3" s="66"/>
      <c r="T3" s="66"/>
      <c r="U3" s="66"/>
      <c r="V3" s="66"/>
    </row>
    <row r="4" spans="1:22" ht="46.5">
      <c r="A4" s="285"/>
      <c r="B4" s="293" t="s">
        <v>40</v>
      </c>
      <c r="C4" s="292" t="s">
        <v>214</v>
      </c>
      <c r="D4" s="293" t="s">
        <v>41</v>
      </c>
      <c r="E4" s="292" t="s">
        <v>214</v>
      </c>
      <c r="F4" s="293" t="s">
        <v>60</v>
      </c>
      <c r="G4" s="293" t="s">
        <v>28</v>
      </c>
      <c r="H4" s="292" t="s">
        <v>214</v>
      </c>
      <c r="I4" s="294" t="s">
        <v>91</v>
      </c>
      <c r="J4" s="66"/>
      <c r="K4" s="66"/>
      <c r="L4" s="66"/>
      <c r="M4" s="66"/>
      <c r="N4" s="66"/>
      <c r="O4" s="66"/>
      <c r="P4" s="66"/>
      <c r="Q4" s="66"/>
      <c r="R4" s="66"/>
      <c r="S4" s="66"/>
      <c r="T4" s="66"/>
      <c r="U4" s="66"/>
      <c r="V4" s="66"/>
    </row>
    <row r="5" spans="1:22" ht="21" customHeight="1">
      <c r="A5" s="82" t="s">
        <v>282</v>
      </c>
      <c r="B5" s="98">
        <v>65739</v>
      </c>
      <c r="C5" s="255">
        <f>(($B$5-$B$6)/$B$6)*100</f>
        <v>1.8246309691609488</v>
      </c>
      <c r="D5" s="298">
        <v>14777</v>
      </c>
      <c r="E5" s="255">
        <f>(($D$5-$D$6)/$D$6)*100</f>
        <v>4.114704431762136</v>
      </c>
      <c r="F5" s="98">
        <v>184</v>
      </c>
      <c r="G5" s="298">
        <f>B5+D5+F5</f>
        <v>80700</v>
      </c>
      <c r="H5" s="255">
        <f>(($G$5-$G$6)/$G$6)*100</f>
        <v>2.155778067521551</v>
      </c>
      <c r="I5" s="256">
        <f>(D5/G5)*100</f>
        <v>18.311028500619578</v>
      </c>
      <c r="J5" s="66"/>
      <c r="K5" s="66"/>
      <c r="L5" s="66"/>
      <c r="M5" s="66"/>
      <c r="N5" s="66"/>
      <c r="O5" s="66"/>
      <c r="P5" s="66"/>
      <c r="Q5" s="66"/>
      <c r="R5" s="66"/>
      <c r="S5" s="66"/>
      <c r="T5" s="66"/>
      <c r="U5" s="66"/>
      <c r="V5" s="66"/>
    </row>
    <row r="6" spans="1:22" ht="21" customHeight="1">
      <c r="A6" s="249" t="s">
        <v>278</v>
      </c>
      <c r="B6" s="250">
        <v>64561</v>
      </c>
      <c r="C6" s="247">
        <v>2.5152039633517</v>
      </c>
      <c r="D6" s="251">
        <v>14193</v>
      </c>
      <c r="E6" s="247">
        <v>4.506295559973492</v>
      </c>
      <c r="F6" s="252">
        <v>243</v>
      </c>
      <c r="G6" s="251">
        <v>78997</v>
      </c>
      <c r="H6" s="247">
        <v>2.863355816557723</v>
      </c>
      <c r="I6" s="248">
        <v>17.96650505715407</v>
      </c>
      <c r="J6" s="66"/>
      <c r="K6" s="66"/>
      <c r="L6" s="66"/>
      <c r="M6" s="66"/>
      <c r="N6" s="66"/>
      <c r="O6" s="66"/>
      <c r="P6" s="66"/>
      <c r="Q6" s="66"/>
      <c r="R6" s="66"/>
      <c r="S6" s="66"/>
      <c r="T6" s="66"/>
      <c r="U6" s="66"/>
      <c r="V6" s="66"/>
    </row>
    <row r="7" spans="1:22" ht="21" customHeight="1">
      <c r="A7" s="249" t="s">
        <v>276</v>
      </c>
      <c r="B7" s="250">
        <v>62977</v>
      </c>
      <c r="C7" s="247">
        <v>0.7922281617105725</v>
      </c>
      <c r="D7" s="251">
        <v>13581</v>
      </c>
      <c r="E7" s="247">
        <v>-0.9192383453709784</v>
      </c>
      <c r="F7" s="252">
        <v>240</v>
      </c>
      <c r="G7" s="251">
        <v>76798</v>
      </c>
      <c r="H7" s="247">
        <v>0.5117332181606397</v>
      </c>
      <c r="I7" s="248">
        <v>17.684054272246673</v>
      </c>
      <c r="J7" s="66"/>
      <c r="K7" s="66"/>
      <c r="L7" s="66"/>
      <c r="M7" s="66"/>
      <c r="N7" s="66"/>
      <c r="O7" s="66"/>
      <c r="P7" s="66"/>
      <c r="Q7" s="66"/>
      <c r="R7" s="66"/>
      <c r="S7" s="66"/>
      <c r="T7" s="66"/>
      <c r="U7" s="66"/>
      <c r="V7" s="66"/>
    </row>
    <row r="8" spans="1:22" ht="21" customHeight="1">
      <c r="A8" s="249" t="s">
        <v>274</v>
      </c>
      <c r="B8" s="250">
        <v>62482</v>
      </c>
      <c r="C8" s="247">
        <v>-3.345966432051976</v>
      </c>
      <c r="D8" s="289">
        <v>13707</v>
      </c>
      <c r="E8" s="247">
        <v>2.5435774668960875</v>
      </c>
      <c r="F8" s="252">
        <v>218</v>
      </c>
      <c r="G8" s="289">
        <v>76407</v>
      </c>
      <c r="H8" s="247">
        <v>-2.370243540926631</v>
      </c>
      <c r="I8" s="248">
        <v>17.939455809022732</v>
      </c>
      <c r="J8" s="66"/>
      <c r="K8" s="66"/>
      <c r="L8" s="66"/>
      <c r="M8" s="66"/>
      <c r="N8" s="66"/>
      <c r="O8" s="66"/>
      <c r="P8" s="66"/>
      <c r="Q8" s="66"/>
      <c r="R8" s="66"/>
      <c r="S8" s="66"/>
      <c r="T8" s="66"/>
      <c r="U8" s="66"/>
      <c r="V8" s="66"/>
    </row>
    <row r="9" spans="1:22" ht="21" customHeight="1">
      <c r="A9" s="94" t="s">
        <v>272</v>
      </c>
      <c r="B9" s="105">
        <v>64645</v>
      </c>
      <c r="C9" s="104">
        <v>0.7826263193177743</v>
      </c>
      <c r="D9" s="377">
        <v>13367</v>
      </c>
      <c r="E9" s="104">
        <v>1.1655188072352984</v>
      </c>
      <c r="F9" s="100">
        <v>250</v>
      </c>
      <c r="G9" s="377">
        <v>78262</v>
      </c>
      <c r="H9" s="104">
        <v>0.8686910346960871</v>
      </c>
      <c r="I9" s="106">
        <v>17.07980884720554</v>
      </c>
      <c r="J9" s="66"/>
      <c r="K9" s="66"/>
      <c r="L9" s="66"/>
      <c r="M9" s="66"/>
      <c r="N9" s="66"/>
      <c r="O9" s="66"/>
      <c r="P9" s="66"/>
      <c r="Q9" s="66"/>
      <c r="R9" s="66"/>
      <c r="S9" s="66"/>
      <c r="T9" s="66"/>
      <c r="U9" s="66"/>
      <c r="V9" s="66"/>
    </row>
    <row r="10" spans="1:22" ht="21" customHeight="1">
      <c r="A10" s="249" t="s">
        <v>270</v>
      </c>
      <c r="B10" s="250">
        <v>64143</v>
      </c>
      <c r="C10" s="247">
        <v>5.486210469189403</v>
      </c>
      <c r="D10" s="252">
        <v>13213</v>
      </c>
      <c r="E10" s="247">
        <v>3.8676204700888297</v>
      </c>
      <c r="F10" s="252">
        <v>232</v>
      </c>
      <c r="G10" s="252">
        <v>77588</v>
      </c>
      <c r="H10" s="247">
        <v>5.161290322580645</v>
      </c>
      <c r="I10" s="248">
        <v>17.029695313708302</v>
      </c>
      <c r="J10" s="66"/>
      <c r="K10" s="66"/>
      <c r="L10" s="66"/>
      <c r="M10" s="66"/>
      <c r="N10" s="66"/>
      <c r="O10" s="66"/>
      <c r="P10" s="66"/>
      <c r="Q10" s="66"/>
      <c r="R10" s="66"/>
      <c r="S10" s="66"/>
      <c r="T10" s="66"/>
      <c r="U10" s="66"/>
      <c r="V10" s="66"/>
    </row>
    <row r="11" spans="1:22" ht="21" customHeight="1">
      <c r="A11" s="249" t="s">
        <v>268</v>
      </c>
      <c r="B11" s="250">
        <v>60807</v>
      </c>
      <c r="C11" s="247">
        <v>1.9140199446911925</v>
      </c>
      <c r="D11" s="289">
        <v>12721</v>
      </c>
      <c r="E11" s="247">
        <v>2.1602955348538386</v>
      </c>
      <c r="F11" s="252">
        <v>252</v>
      </c>
      <c r="G11" s="289">
        <v>73780</v>
      </c>
      <c r="H11" s="247">
        <v>2.0103420623289</v>
      </c>
      <c r="I11" s="248">
        <v>17.241799945784766</v>
      </c>
      <c r="J11" s="66"/>
      <c r="K11" s="66"/>
      <c r="L11" s="66"/>
      <c r="M11" s="66"/>
      <c r="N11" s="66"/>
      <c r="O11" s="66"/>
      <c r="P11" s="66"/>
      <c r="Q11" s="66"/>
      <c r="R11" s="66"/>
      <c r="S11" s="66"/>
      <c r="T11" s="66"/>
      <c r="U11" s="66"/>
      <c r="V11" s="66"/>
    </row>
    <row r="12" spans="1:22" ht="21" customHeight="1">
      <c r="A12" s="249" t="s">
        <v>266</v>
      </c>
      <c r="B12" s="250">
        <v>59665</v>
      </c>
      <c r="C12" s="247">
        <v>-1.0891548688703956</v>
      </c>
      <c r="D12" s="251">
        <v>12452</v>
      </c>
      <c r="E12" s="247">
        <v>-2.8174510263014128</v>
      </c>
      <c r="F12" s="252">
        <v>209</v>
      </c>
      <c r="G12" s="251">
        <v>72326</v>
      </c>
      <c r="H12" s="247">
        <v>-1.3557010365521003</v>
      </c>
      <c r="I12" s="248">
        <v>17.216491994580096</v>
      </c>
      <c r="J12" s="66"/>
      <c r="K12" s="66"/>
      <c r="L12" s="66"/>
      <c r="M12" s="66"/>
      <c r="N12" s="66"/>
      <c r="O12" s="66"/>
      <c r="P12" s="66"/>
      <c r="Q12" s="66"/>
      <c r="R12" s="66"/>
      <c r="S12" s="66"/>
      <c r="T12" s="66"/>
      <c r="U12" s="66"/>
      <c r="V12" s="66"/>
    </row>
    <row r="13" spans="1:22" ht="21" customHeight="1">
      <c r="A13" s="94" t="s">
        <v>264</v>
      </c>
      <c r="B13" s="105">
        <v>60322</v>
      </c>
      <c r="C13" s="104">
        <v>1.9865758195681944</v>
      </c>
      <c r="D13" s="107">
        <v>12813</v>
      </c>
      <c r="E13" s="104">
        <v>2.430250219841714</v>
      </c>
      <c r="F13" s="100">
        <v>185</v>
      </c>
      <c r="G13" s="107">
        <v>73320</v>
      </c>
      <c r="H13" s="104">
        <v>1.956530808059739</v>
      </c>
      <c r="I13" s="106">
        <v>17.47545008183306</v>
      </c>
      <c r="J13" s="66"/>
      <c r="K13" s="66"/>
      <c r="L13" s="66"/>
      <c r="M13" s="66"/>
      <c r="N13" s="66"/>
      <c r="O13" s="66"/>
      <c r="P13" s="66"/>
      <c r="Q13" s="66"/>
      <c r="R13" s="66"/>
      <c r="S13" s="66"/>
      <c r="T13" s="66"/>
      <c r="U13" s="66"/>
      <c r="V13" s="66"/>
    </row>
    <row r="14" spans="1:22" ht="21" customHeight="1">
      <c r="A14" s="249" t="s">
        <v>262</v>
      </c>
      <c r="B14" s="250">
        <v>59147</v>
      </c>
      <c r="C14" s="247">
        <v>7.477467655182439</v>
      </c>
      <c r="D14" s="251">
        <v>12509</v>
      </c>
      <c r="E14" s="247">
        <v>6.305770374776919</v>
      </c>
      <c r="F14" s="252">
        <v>257</v>
      </c>
      <c r="G14" s="251">
        <v>71913</v>
      </c>
      <c r="H14" s="247">
        <v>7.372900335946249</v>
      </c>
      <c r="I14" s="248">
        <v>17.394629621904244</v>
      </c>
      <c r="J14" s="66"/>
      <c r="K14" s="66"/>
      <c r="L14" s="66"/>
      <c r="M14" s="66"/>
      <c r="N14" s="66"/>
      <c r="O14" s="66"/>
      <c r="P14" s="66"/>
      <c r="Q14" s="66"/>
      <c r="R14" s="66"/>
      <c r="S14" s="66"/>
      <c r="T14" s="66"/>
      <c r="U14" s="66"/>
      <c r="V14" s="66"/>
    </row>
    <row r="15" spans="1:22" ht="21" customHeight="1">
      <c r="A15" s="249" t="s">
        <v>260</v>
      </c>
      <c r="B15" s="250">
        <v>55032</v>
      </c>
      <c r="C15" s="247">
        <v>0.06000109092892598</v>
      </c>
      <c r="D15" s="251">
        <v>11767</v>
      </c>
      <c r="E15" s="247">
        <v>-0.050964070330417055</v>
      </c>
      <c r="F15" s="252">
        <v>176</v>
      </c>
      <c r="G15" s="251">
        <v>66975</v>
      </c>
      <c r="H15" s="247">
        <v>0.0747104968248039</v>
      </c>
      <c r="I15" s="248">
        <v>17.5692422545726</v>
      </c>
      <c r="J15" s="66"/>
      <c r="K15" s="66"/>
      <c r="L15" s="66"/>
      <c r="M15" s="66"/>
      <c r="N15" s="66"/>
      <c r="O15" s="66"/>
      <c r="P15" s="66"/>
      <c r="Q15" s="66"/>
      <c r="R15" s="66"/>
      <c r="S15" s="66"/>
      <c r="T15" s="66"/>
      <c r="U15" s="66"/>
      <c r="V15" s="66"/>
    </row>
    <row r="16" spans="1:22" ht="21" customHeight="1">
      <c r="A16" s="249" t="s">
        <v>258</v>
      </c>
      <c r="B16" s="250">
        <v>54999</v>
      </c>
      <c r="C16" s="247">
        <v>-2.7650584304227146</v>
      </c>
      <c r="D16" s="251">
        <v>11773</v>
      </c>
      <c r="E16" s="247">
        <v>-1.64578111946533</v>
      </c>
      <c r="F16" s="252">
        <v>153</v>
      </c>
      <c r="G16" s="251">
        <v>66925</v>
      </c>
      <c r="H16" s="247">
        <v>-2.525524694504726</v>
      </c>
      <c r="I16" s="248">
        <v>17.591333582368325</v>
      </c>
      <c r="J16" s="66"/>
      <c r="K16" s="66"/>
      <c r="L16" s="66"/>
      <c r="M16" s="66"/>
      <c r="N16" s="66"/>
      <c r="O16" s="66"/>
      <c r="P16" s="66"/>
      <c r="Q16" s="66"/>
      <c r="R16" s="66"/>
      <c r="S16" s="66"/>
      <c r="T16" s="66"/>
      <c r="U16" s="66"/>
      <c r="V16" s="66"/>
    </row>
    <row r="17" spans="1:22" ht="21" customHeight="1">
      <c r="A17" s="94" t="s">
        <v>256</v>
      </c>
      <c r="B17" s="105">
        <v>56563</v>
      </c>
      <c r="C17" s="104">
        <v>1.34922056979036</v>
      </c>
      <c r="D17" s="107">
        <v>11970</v>
      </c>
      <c r="E17" s="104">
        <v>1.1748795537148171</v>
      </c>
      <c r="F17" s="100">
        <v>126</v>
      </c>
      <c r="G17" s="107">
        <v>68659</v>
      </c>
      <c r="H17" s="104">
        <v>1.33122776982452</v>
      </c>
      <c r="I17" s="106">
        <v>17.433985347878647</v>
      </c>
      <c r="J17" s="66"/>
      <c r="K17" s="66"/>
      <c r="L17" s="66"/>
      <c r="M17" s="66"/>
      <c r="N17" s="66"/>
      <c r="O17" s="66"/>
      <c r="P17" s="66"/>
      <c r="Q17" s="66"/>
      <c r="R17" s="66"/>
      <c r="S17" s="66"/>
      <c r="T17" s="66"/>
      <c r="U17" s="66"/>
      <c r="V17" s="66"/>
    </row>
    <row r="18" spans="1:22" ht="21" customHeight="1">
      <c r="A18" s="249" t="s">
        <v>254</v>
      </c>
      <c r="B18" s="250">
        <v>55810</v>
      </c>
      <c r="C18" s="247">
        <v>2.688181935270198</v>
      </c>
      <c r="D18" s="251">
        <v>11831</v>
      </c>
      <c r="E18" s="247">
        <v>1.5362169584620666</v>
      </c>
      <c r="F18" s="252">
        <v>116</v>
      </c>
      <c r="G18" s="251">
        <v>67757</v>
      </c>
      <c r="H18" s="247">
        <v>2.523869327724735</v>
      </c>
      <c r="I18" s="248">
        <v>17.460926546334697</v>
      </c>
      <c r="J18" s="66"/>
      <c r="K18" s="66"/>
      <c r="L18" s="66"/>
      <c r="M18" s="66"/>
      <c r="N18" s="66"/>
      <c r="O18" s="66"/>
      <c r="P18" s="66"/>
      <c r="Q18" s="66"/>
      <c r="R18" s="66"/>
      <c r="S18" s="66"/>
      <c r="T18" s="66"/>
      <c r="U18" s="66"/>
      <c r="V18" s="66"/>
    </row>
    <row r="19" spans="1:22" ht="21" customHeight="1">
      <c r="A19" s="249" t="s">
        <v>252</v>
      </c>
      <c r="B19" s="250">
        <v>54349</v>
      </c>
      <c r="C19" s="247">
        <v>0.09023941068139962</v>
      </c>
      <c r="D19" s="251">
        <v>11652</v>
      </c>
      <c r="E19" s="247">
        <v>-2.305692965540371</v>
      </c>
      <c r="F19" s="252">
        <v>88</v>
      </c>
      <c r="G19" s="251">
        <v>66089</v>
      </c>
      <c r="H19" s="247">
        <v>-0.3287737342965298</v>
      </c>
      <c r="I19" s="248">
        <v>17.630770627487177</v>
      </c>
      <c r="J19" s="66"/>
      <c r="K19" s="66"/>
      <c r="L19" s="66"/>
      <c r="M19" s="66"/>
      <c r="N19" s="66"/>
      <c r="O19" s="66"/>
      <c r="P19" s="66"/>
      <c r="Q19" s="66"/>
      <c r="R19" s="66"/>
      <c r="S19" s="66"/>
      <c r="T19" s="66"/>
      <c r="U19" s="66"/>
      <c r="V19" s="66"/>
    </row>
    <row r="20" spans="1:22" ht="21" customHeight="1">
      <c r="A20" s="249" t="s">
        <v>249</v>
      </c>
      <c r="B20" s="250">
        <v>54300</v>
      </c>
      <c r="C20" s="247">
        <v>-3.6653301635737856</v>
      </c>
      <c r="D20" s="251">
        <v>11927</v>
      </c>
      <c r="E20" s="247">
        <v>-1.1028192371475953</v>
      </c>
      <c r="F20" s="252">
        <v>80</v>
      </c>
      <c r="G20" s="251">
        <v>66307</v>
      </c>
      <c r="H20" s="247">
        <v>-3.2268892845675587</v>
      </c>
      <c r="I20" s="248">
        <v>17.98754279337023</v>
      </c>
      <c r="J20" s="66"/>
      <c r="K20" s="66"/>
      <c r="L20" s="66"/>
      <c r="M20" s="66"/>
      <c r="N20" s="66"/>
      <c r="O20" s="66"/>
      <c r="P20" s="66"/>
      <c r="Q20" s="66"/>
      <c r="R20" s="66"/>
      <c r="S20" s="66"/>
      <c r="T20" s="66"/>
      <c r="U20" s="66"/>
      <c r="V20" s="66"/>
    </row>
    <row r="21" spans="1:22" ht="21" customHeight="1">
      <c r="A21" s="94" t="s">
        <v>246</v>
      </c>
      <c r="B21" s="105">
        <v>56366</v>
      </c>
      <c r="C21" s="104">
        <v>0.6589638730646284</v>
      </c>
      <c r="D21" s="107">
        <v>12060</v>
      </c>
      <c r="E21" s="104">
        <v>-0.7325705819409005</v>
      </c>
      <c r="F21" s="100">
        <v>92</v>
      </c>
      <c r="G21" s="107">
        <v>68518</v>
      </c>
      <c r="H21" s="104">
        <v>0.40150049821229705</v>
      </c>
      <c r="I21" s="106">
        <v>17.601214279459413</v>
      </c>
      <c r="J21" s="66"/>
      <c r="K21" s="66"/>
      <c r="L21" s="66"/>
      <c r="M21" s="66"/>
      <c r="N21" s="66"/>
      <c r="O21" s="66"/>
      <c r="P21" s="66"/>
      <c r="Q21" s="66"/>
      <c r="R21" s="66"/>
      <c r="S21" s="66"/>
      <c r="T21" s="66"/>
      <c r="U21" s="66"/>
      <c r="V21" s="66"/>
    </row>
    <row r="22" spans="1:22" ht="14.25">
      <c r="A22" s="295" t="s">
        <v>213</v>
      </c>
      <c r="B22" s="69"/>
      <c r="C22" s="69"/>
      <c r="D22" s="69"/>
      <c r="E22" s="69"/>
      <c r="F22" s="69"/>
      <c r="G22" s="296"/>
      <c r="H22" s="69"/>
      <c r="I22" s="297"/>
      <c r="J22" s="66"/>
      <c r="K22" s="66"/>
      <c r="L22" s="66"/>
      <c r="M22" s="66"/>
      <c r="N22" s="66"/>
      <c r="O22" s="66"/>
      <c r="P22" s="66"/>
      <c r="Q22" s="66"/>
      <c r="R22" s="66"/>
      <c r="S22" s="66"/>
      <c r="T22" s="66"/>
      <c r="U22" s="66"/>
      <c r="V22" s="66"/>
    </row>
    <row r="23" spans="10:22" ht="12.75">
      <c r="J23" s="66"/>
      <c r="K23" s="66"/>
      <c r="L23" s="66"/>
      <c r="M23" s="66"/>
      <c r="N23" s="66"/>
      <c r="O23" s="66"/>
      <c r="P23" s="66"/>
      <c r="Q23" s="66"/>
      <c r="R23" s="66"/>
      <c r="S23" s="66"/>
      <c r="T23" s="66"/>
      <c r="U23" s="66"/>
      <c r="V23" s="66"/>
    </row>
    <row r="24" spans="10:22" ht="12.75">
      <c r="J24" s="66"/>
      <c r="K24" s="66"/>
      <c r="L24" s="66"/>
      <c r="M24" s="66"/>
      <c r="N24" s="66"/>
      <c r="O24" s="66"/>
      <c r="P24" s="66"/>
      <c r="Q24" s="66"/>
      <c r="R24" s="66"/>
      <c r="S24" s="66"/>
      <c r="T24" s="66"/>
      <c r="U24" s="66"/>
      <c r="V24" s="66"/>
    </row>
    <row r="25" spans="1:22" ht="20.25">
      <c r="A25" s="257" t="s">
        <v>35</v>
      </c>
      <c r="B25" s="258" t="s">
        <v>239</v>
      </c>
      <c r="J25" s="66"/>
      <c r="K25" s="66"/>
      <c r="L25" s="66"/>
      <c r="M25" s="66"/>
      <c r="N25" s="66"/>
      <c r="O25" s="66"/>
      <c r="P25" s="66"/>
      <c r="Q25" s="66"/>
      <c r="R25" s="66"/>
      <c r="S25" s="66"/>
      <c r="T25" s="66"/>
      <c r="U25" s="66"/>
      <c r="V25" s="66"/>
    </row>
    <row r="26" spans="1:22" ht="21">
      <c r="A26" s="259"/>
      <c r="B26" s="258" t="s">
        <v>90</v>
      </c>
      <c r="J26" s="66"/>
      <c r="K26" s="66"/>
      <c r="L26" s="66"/>
      <c r="M26" s="66"/>
      <c r="N26" s="66"/>
      <c r="O26" s="66"/>
      <c r="P26" s="66"/>
      <c r="Q26" s="66"/>
      <c r="R26" s="66"/>
      <c r="S26" s="66"/>
      <c r="T26" s="66"/>
      <c r="U26" s="66"/>
      <c r="V26" s="66"/>
    </row>
    <row r="27" spans="10:22" ht="12.75">
      <c r="J27" s="66"/>
      <c r="K27" s="66"/>
      <c r="L27" s="66"/>
      <c r="M27" s="66"/>
      <c r="N27" s="66"/>
      <c r="O27" s="66"/>
      <c r="P27" s="66"/>
      <c r="Q27" s="66"/>
      <c r="R27" s="66"/>
      <c r="S27" s="66"/>
      <c r="T27" s="66"/>
      <c r="U27" s="66"/>
      <c r="V27" s="66"/>
    </row>
    <row r="28" spans="1:22" ht="47.25" customHeight="1">
      <c r="A28" s="299"/>
      <c r="B28" s="286" t="s">
        <v>61</v>
      </c>
      <c r="C28" s="287" t="s">
        <v>214</v>
      </c>
      <c r="D28" s="286" t="s">
        <v>62</v>
      </c>
      <c r="E28" s="287" t="s">
        <v>214</v>
      </c>
      <c r="F28" s="286" t="s">
        <v>60</v>
      </c>
      <c r="G28" s="286" t="s">
        <v>28</v>
      </c>
      <c r="H28" s="287" t="s">
        <v>214</v>
      </c>
      <c r="I28" s="288" t="s">
        <v>92</v>
      </c>
      <c r="J28" s="66"/>
      <c r="K28" s="66"/>
      <c r="L28" s="66"/>
      <c r="M28" s="66"/>
      <c r="N28" s="66"/>
      <c r="O28" s="66"/>
      <c r="P28" s="66"/>
      <c r="Q28" s="66"/>
      <c r="R28" s="66"/>
      <c r="S28" s="66"/>
      <c r="T28" s="66"/>
      <c r="U28" s="66"/>
      <c r="V28" s="66"/>
    </row>
    <row r="29" spans="1:22" ht="21" customHeight="1">
      <c r="A29" s="82" t="s">
        <v>282</v>
      </c>
      <c r="B29" s="107">
        <v>2189</v>
      </c>
      <c r="C29" s="104">
        <f>(($B$29-$B$30)/$B$30)*100</f>
        <v>0.41284403669724773</v>
      </c>
      <c r="D29" s="107">
        <v>652</v>
      </c>
      <c r="E29" s="104">
        <f>(($D$29-$D$30)/$D$30)*100</f>
        <v>9.949409780775717</v>
      </c>
      <c r="F29" s="100">
        <v>19</v>
      </c>
      <c r="G29" s="108">
        <f>B29+D29+F29</f>
        <v>2860</v>
      </c>
      <c r="H29" s="104">
        <f>(($G$29-$G$30)/$G$30)*100</f>
        <v>2.4355300859598854</v>
      </c>
      <c r="I29" s="106">
        <f>(D29/G29)*100</f>
        <v>22.797202797202797</v>
      </c>
      <c r="J29" s="66"/>
      <c r="K29" s="66"/>
      <c r="L29" s="66"/>
      <c r="M29" s="66"/>
      <c r="N29" s="66"/>
      <c r="O29" s="66"/>
      <c r="P29" s="66"/>
      <c r="Q29" s="66"/>
      <c r="R29" s="66"/>
      <c r="S29" s="66"/>
      <c r="T29" s="66"/>
      <c r="U29" s="66"/>
      <c r="V29" s="66"/>
    </row>
    <row r="30" spans="1:22" ht="21" customHeight="1">
      <c r="A30" s="249" t="s">
        <v>278</v>
      </c>
      <c r="B30" s="251">
        <v>2180</v>
      </c>
      <c r="C30" s="247">
        <v>2.539981185324553</v>
      </c>
      <c r="D30" s="251">
        <v>593</v>
      </c>
      <c r="E30" s="247">
        <v>1.8900343642611683</v>
      </c>
      <c r="F30" s="252">
        <v>19</v>
      </c>
      <c r="G30" s="291">
        <v>2792</v>
      </c>
      <c r="H30" s="247">
        <v>2.2336140607835957</v>
      </c>
      <c r="I30" s="248">
        <v>21.23925501432665</v>
      </c>
      <c r="J30" s="66"/>
      <c r="K30" s="66"/>
      <c r="L30" s="66"/>
      <c r="M30" s="66"/>
      <c r="N30" s="66"/>
      <c r="O30" s="66"/>
      <c r="P30" s="66"/>
      <c r="Q30" s="66"/>
      <c r="R30" s="66"/>
      <c r="S30" s="66"/>
      <c r="T30" s="66"/>
      <c r="U30" s="66"/>
      <c r="V30" s="66"/>
    </row>
    <row r="31" spans="1:22" ht="21" customHeight="1">
      <c r="A31" s="249" t="s">
        <v>276</v>
      </c>
      <c r="B31" s="251">
        <v>2126</v>
      </c>
      <c r="C31" s="247">
        <v>1.4797136038186158</v>
      </c>
      <c r="D31" s="251">
        <v>582</v>
      </c>
      <c r="E31" s="247">
        <v>-2.1848739495798317</v>
      </c>
      <c r="F31" s="252">
        <v>23</v>
      </c>
      <c r="G31" s="291">
        <v>2731</v>
      </c>
      <c r="H31" s="247">
        <v>0.9238728750923874</v>
      </c>
      <c r="I31" s="248">
        <v>21.31087513731234</v>
      </c>
      <c r="J31" s="66"/>
      <c r="K31" s="66"/>
      <c r="L31" s="66"/>
      <c r="M31" s="66"/>
      <c r="N31" s="66"/>
      <c r="O31" s="66"/>
      <c r="P31" s="66"/>
      <c r="Q31" s="66"/>
      <c r="R31" s="66"/>
      <c r="S31" s="66"/>
      <c r="T31" s="66"/>
      <c r="U31" s="66"/>
      <c r="V31" s="66"/>
    </row>
    <row r="32" spans="1:22" ht="21" customHeight="1">
      <c r="A32" s="249" t="s">
        <v>274</v>
      </c>
      <c r="B32" s="251">
        <v>2095</v>
      </c>
      <c r="C32" s="247">
        <v>-5.160706201901313</v>
      </c>
      <c r="D32" s="251">
        <v>595</v>
      </c>
      <c r="E32" s="247">
        <v>-1.6528925619834711</v>
      </c>
      <c r="F32" s="252">
        <v>16</v>
      </c>
      <c r="G32" s="291">
        <v>2706</v>
      </c>
      <c r="H32" s="247">
        <v>-4.71830985915493</v>
      </c>
      <c r="I32" s="248">
        <v>21.988174427198818</v>
      </c>
      <c r="J32" s="66"/>
      <c r="K32" s="66"/>
      <c r="L32" s="66"/>
      <c r="M32" s="66"/>
      <c r="N32" s="66"/>
      <c r="O32" s="66"/>
      <c r="P32" s="66"/>
      <c r="Q32" s="66"/>
      <c r="R32" s="66"/>
      <c r="S32" s="66"/>
      <c r="T32" s="66"/>
      <c r="U32" s="66"/>
      <c r="V32" s="66"/>
    </row>
    <row r="33" spans="1:22" ht="21" customHeight="1">
      <c r="A33" s="94" t="s">
        <v>272</v>
      </c>
      <c r="B33" s="107">
        <v>2209</v>
      </c>
      <c r="C33" s="104">
        <v>0.9597806215722121</v>
      </c>
      <c r="D33" s="107">
        <v>605</v>
      </c>
      <c r="E33" s="104">
        <v>3.0664395229982966</v>
      </c>
      <c r="F33" s="100">
        <v>26</v>
      </c>
      <c r="G33" s="108">
        <v>2840</v>
      </c>
      <c r="H33" s="104">
        <v>1.1756323477021733</v>
      </c>
      <c r="I33" s="106">
        <v>21.30281690140845</v>
      </c>
      <c r="J33" s="66"/>
      <c r="K33" s="66"/>
      <c r="L33" s="66"/>
      <c r="M33" s="66"/>
      <c r="N33" s="66"/>
      <c r="O33" s="66"/>
      <c r="P33" s="66"/>
      <c r="Q33" s="66"/>
      <c r="R33" s="66"/>
      <c r="S33" s="66"/>
      <c r="T33" s="66"/>
      <c r="U33" s="66"/>
      <c r="V33" s="66"/>
    </row>
    <row r="34" spans="1:22" ht="21" customHeight="1">
      <c r="A34" s="249" t="s">
        <v>270</v>
      </c>
      <c r="B34" s="251">
        <v>2188</v>
      </c>
      <c r="C34" s="247">
        <v>7.942772570300938</v>
      </c>
      <c r="D34" s="251">
        <v>587</v>
      </c>
      <c r="E34" s="247">
        <v>2.8021015761821366</v>
      </c>
      <c r="F34" s="252">
        <v>32</v>
      </c>
      <c r="G34" s="291">
        <v>2807</v>
      </c>
      <c r="H34" s="247">
        <v>7.0148684712161655</v>
      </c>
      <c r="I34" s="248">
        <v>20.912005700035625</v>
      </c>
      <c r="J34" s="66"/>
      <c r="K34" s="66"/>
      <c r="L34" s="66"/>
      <c r="M34" s="66"/>
      <c r="N34" s="66"/>
      <c r="O34" s="66"/>
      <c r="P34" s="66"/>
      <c r="Q34" s="66"/>
      <c r="R34" s="66"/>
      <c r="S34" s="66"/>
      <c r="T34" s="66"/>
      <c r="U34" s="66"/>
      <c r="V34" s="66"/>
    </row>
    <row r="35" spans="1:22" ht="21" customHeight="1">
      <c r="A35" s="249" t="s">
        <v>268</v>
      </c>
      <c r="B35" s="251">
        <v>2027</v>
      </c>
      <c r="C35" s="247">
        <v>2.0130850528434827</v>
      </c>
      <c r="D35" s="251">
        <v>571</v>
      </c>
      <c r="E35" s="247">
        <v>4.197080291970803</v>
      </c>
      <c r="F35" s="252">
        <v>25</v>
      </c>
      <c r="G35" s="291">
        <v>2623</v>
      </c>
      <c r="H35" s="247">
        <v>2.6614481409001955</v>
      </c>
      <c r="I35" s="248">
        <v>21.768966831871904</v>
      </c>
      <c r="J35" s="66"/>
      <c r="K35" s="66"/>
      <c r="L35" s="66"/>
      <c r="M35" s="66"/>
      <c r="N35" s="66"/>
      <c r="O35" s="66"/>
      <c r="P35" s="66"/>
      <c r="Q35" s="66"/>
      <c r="R35" s="66"/>
      <c r="S35" s="66"/>
      <c r="T35" s="66"/>
      <c r="U35" s="66"/>
      <c r="V35" s="66"/>
    </row>
    <row r="36" spans="1:22" ht="21" customHeight="1">
      <c r="A36" s="249" t="s">
        <v>266</v>
      </c>
      <c r="B36" s="251">
        <v>1987</v>
      </c>
      <c r="C36" s="247">
        <v>0.9654471544715447</v>
      </c>
      <c r="D36" s="251">
        <v>548</v>
      </c>
      <c r="E36" s="247">
        <v>-1.083032490974729</v>
      </c>
      <c r="F36" s="252">
        <v>20</v>
      </c>
      <c r="G36" s="291">
        <v>2555</v>
      </c>
      <c r="H36" s="247">
        <v>0.5509641873278237</v>
      </c>
      <c r="I36" s="248">
        <v>21.448140900195696</v>
      </c>
      <c r="J36" s="66"/>
      <c r="K36" s="66"/>
      <c r="L36" s="66"/>
      <c r="M36" s="66"/>
      <c r="N36" s="66"/>
      <c r="O36" s="66"/>
      <c r="P36" s="66"/>
      <c r="Q36" s="66"/>
      <c r="R36" s="66"/>
      <c r="S36" s="66"/>
      <c r="T36" s="66"/>
      <c r="U36" s="66"/>
      <c r="V36" s="66"/>
    </row>
    <row r="37" spans="1:22" ht="21" customHeight="1">
      <c r="A37" s="94" t="s">
        <v>264</v>
      </c>
      <c r="B37" s="107">
        <v>1968</v>
      </c>
      <c r="C37" s="104">
        <v>5.072076882007474</v>
      </c>
      <c r="D37" s="107">
        <v>554</v>
      </c>
      <c r="E37" s="104">
        <v>8.840864440078585</v>
      </c>
      <c r="F37" s="100">
        <v>19</v>
      </c>
      <c r="G37" s="108">
        <v>2541</v>
      </c>
      <c r="H37" s="104">
        <v>3.418803418803419</v>
      </c>
      <c r="I37" s="106">
        <v>21.802439984258164</v>
      </c>
      <c r="J37" s="66"/>
      <c r="K37" s="66"/>
      <c r="L37" s="66"/>
      <c r="M37" s="66"/>
      <c r="N37" s="66"/>
      <c r="O37" s="66"/>
      <c r="P37" s="66"/>
      <c r="Q37" s="66"/>
      <c r="R37" s="66"/>
      <c r="S37" s="66"/>
      <c r="T37" s="66"/>
      <c r="U37" s="66"/>
      <c r="V37" s="66"/>
    </row>
    <row r="38" spans="1:22" ht="21" customHeight="1">
      <c r="A38" s="249" t="s">
        <v>262</v>
      </c>
      <c r="B38" s="251">
        <v>1873</v>
      </c>
      <c r="C38" s="247">
        <v>5.402363534046145</v>
      </c>
      <c r="D38" s="251">
        <v>509</v>
      </c>
      <c r="E38" s="247">
        <v>8.297872340425531</v>
      </c>
      <c r="F38" s="252">
        <v>75</v>
      </c>
      <c r="G38" s="291">
        <v>2457</v>
      </c>
      <c r="H38" s="247">
        <v>8.572691117984977</v>
      </c>
      <c r="I38" s="248">
        <v>20.716320716320716</v>
      </c>
      <c r="J38" s="66"/>
      <c r="K38" s="66"/>
      <c r="L38" s="66"/>
      <c r="M38" s="66"/>
      <c r="N38" s="66"/>
      <c r="O38" s="66"/>
      <c r="P38" s="66"/>
      <c r="Q38" s="66"/>
      <c r="R38" s="66"/>
      <c r="S38" s="66"/>
      <c r="T38" s="66"/>
      <c r="U38" s="66"/>
      <c r="V38" s="66"/>
    </row>
    <row r="39" spans="1:22" ht="21" customHeight="1">
      <c r="A39" s="249" t="s">
        <v>260</v>
      </c>
      <c r="B39" s="251">
        <v>1777</v>
      </c>
      <c r="C39" s="247">
        <v>-3.8939967550027044</v>
      </c>
      <c r="D39" s="251">
        <v>470</v>
      </c>
      <c r="E39" s="247">
        <v>-0.423728813559322</v>
      </c>
      <c r="F39" s="252">
        <v>16</v>
      </c>
      <c r="G39" s="291">
        <v>2263</v>
      </c>
      <c r="H39" s="247">
        <v>-3.125</v>
      </c>
      <c r="I39" s="248">
        <v>20.7688908528502</v>
      </c>
      <c r="J39" s="66"/>
      <c r="K39" s="66"/>
      <c r="L39" s="66"/>
      <c r="M39" s="66"/>
      <c r="N39" s="66"/>
      <c r="O39" s="66"/>
      <c r="P39" s="66"/>
      <c r="Q39" s="66"/>
      <c r="R39" s="66"/>
      <c r="S39" s="66"/>
      <c r="T39" s="66"/>
      <c r="U39" s="66"/>
      <c r="V39" s="66"/>
    </row>
    <row r="40" spans="1:22" ht="21" customHeight="1">
      <c r="A40" s="249" t="s">
        <v>258</v>
      </c>
      <c r="B40" s="251">
        <v>1849</v>
      </c>
      <c r="C40" s="247">
        <v>-0.9110396570203645</v>
      </c>
      <c r="D40" s="251">
        <v>472</v>
      </c>
      <c r="E40" s="247">
        <v>3.9647577092511015</v>
      </c>
      <c r="F40" s="252">
        <v>15</v>
      </c>
      <c r="G40" s="291">
        <v>2336</v>
      </c>
      <c r="H40" s="247">
        <v>0.21450021450021448</v>
      </c>
      <c r="I40" s="248">
        <v>20.205479452054796</v>
      </c>
      <c r="J40" s="66"/>
      <c r="K40" s="66"/>
      <c r="L40" s="66"/>
      <c r="M40" s="66"/>
      <c r="N40" s="66"/>
      <c r="O40" s="66"/>
      <c r="P40" s="66"/>
      <c r="Q40" s="66"/>
      <c r="R40" s="66"/>
      <c r="S40" s="66"/>
      <c r="T40" s="66"/>
      <c r="U40" s="66"/>
      <c r="V40" s="66"/>
    </row>
    <row r="41" spans="1:22" ht="21" customHeight="1">
      <c r="A41" s="94" t="s">
        <v>256</v>
      </c>
      <c r="B41" s="107">
        <v>1866</v>
      </c>
      <c r="C41" s="104">
        <v>1.800327332242226</v>
      </c>
      <c r="D41" s="107">
        <v>454</v>
      </c>
      <c r="E41" s="104">
        <v>-7.346938775510205</v>
      </c>
      <c r="F41" s="100">
        <v>11</v>
      </c>
      <c r="G41" s="108">
        <v>2331</v>
      </c>
      <c r="H41" s="104">
        <v>0.21496130696474636</v>
      </c>
      <c r="I41" s="106">
        <v>19.47661947661948</v>
      </c>
      <c r="J41" s="66"/>
      <c r="K41" s="66"/>
      <c r="L41" s="66"/>
      <c r="M41" s="66"/>
      <c r="N41" s="66"/>
      <c r="O41" s="66"/>
      <c r="P41" s="66"/>
      <c r="Q41" s="66"/>
      <c r="R41" s="66"/>
      <c r="S41" s="66"/>
      <c r="T41" s="66"/>
      <c r="U41" s="66"/>
      <c r="V41" s="66"/>
    </row>
    <row r="42" spans="1:22" ht="21" customHeight="1">
      <c r="A42" s="249" t="s">
        <v>254</v>
      </c>
      <c r="B42" s="251">
        <v>1833</v>
      </c>
      <c r="C42" s="247">
        <v>2.861952861952862</v>
      </c>
      <c r="D42" s="251">
        <v>490</v>
      </c>
      <c r="E42" s="247">
        <v>0.2044989775051125</v>
      </c>
      <c r="F42" s="252">
        <v>3</v>
      </c>
      <c r="G42" s="291">
        <v>2326</v>
      </c>
      <c r="H42" s="247">
        <v>2.241758241758242</v>
      </c>
      <c r="I42" s="248">
        <v>21.066208082545142</v>
      </c>
      <c r="J42" s="66"/>
      <c r="K42" s="66"/>
      <c r="L42" s="66"/>
      <c r="M42" s="66"/>
      <c r="N42" s="66"/>
      <c r="O42" s="66"/>
      <c r="P42" s="66"/>
      <c r="Q42" s="66"/>
      <c r="R42" s="66"/>
      <c r="S42" s="66"/>
      <c r="T42" s="66"/>
      <c r="U42" s="66"/>
      <c r="V42" s="66"/>
    </row>
    <row r="43" spans="1:22" ht="21" customHeight="1">
      <c r="A43" s="249" t="s">
        <v>252</v>
      </c>
      <c r="B43" s="251">
        <v>1782</v>
      </c>
      <c r="C43" s="247">
        <v>-1</v>
      </c>
      <c r="D43" s="251">
        <v>489</v>
      </c>
      <c r="E43" s="247">
        <v>-5.048543689320388</v>
      </c>
      <c r="F43" s="252">
        <v>4</v>
      </c>
      <c r="G43" s="291">
        <v>2275</v>
      </c>
      <c r="H43" s="247">
        <v>-1.981904351572598</v>
      </c>
      <c r="I43" s="248">
        <v>21.494505494505496</v>
      </c>
      <c r="J43" s="66"/>
      <c r="K43" s="66"/>
      <c r="L43" s="66"/>
      <c r="M43" s="66"/>
      <c r="N43" s="66"/>
      <c r="O43" s="66"/>
      <c r="P43" s="66"/>
      <c r="Q43" s="66"/>
      <c r="R43" s="66"/>
      <c r="S43" s="66"/>
      <c r="T43" s="66"/>
      <c r="U43" s="66"/>
      <c r="V43" s="66"/>
    </row>
    <row r="44" spans="1:22" ht="21" customHeight="1">
      <c r="A44" s="249" t="s">
        <v>249</v>
      </c>
      <c r="B44" s="251">
        <v>1800</v>
      </c>
      <c r="C44" s="247">
        <v>-2.912621359223301</v>
      </c>
      <c r="D44" s="251">
        <v>515</v>
      </c>
      <c r="E44" s="247">
        <v>-10.278745644599303</v>
      </c>
      <c r="F44" s="252">
        <v>6</v>
      </c>
      <c r="G44" s="291">
        <v>2321</v>
      </c>
      <c r="H44" s="247">
        <v>-4.603370324702015</v>
      </c>
      <c r="I44" s="248">
        <v>22.18871176217148</v>
      </c>
      <c r="J44" s="66"/>
      <c r="K44" s="66"/>
      <c r="L44" s="66"/>
      <c r="M44" s="66"/>
      <c r="N44" s="66"/>
      <c r="O44" s="66"/>
      <c r="P44" s="66"/>
      <c r="Q44" s="66"/>
      <c r="R44" s="66"/>
      <c r="S44" s="66"/>
      <c r="T44" s="66"/>
      <c r="U44" s="66"/>
      <c r="V44" s="66"/>
    </row>
    <row r="45" spans="1:22" ht="21" customHeight="1">
      <c r="A45" s="94" t="s">
        <v>246</v>
      </c>
      <c r="B45" s="107">
        <v>1854</v>
      </c>
      <c r="C45" s="104">
        <v>1.477832512315271</v>
      </c>
      <c r="D45" s="107">
        <v>574</v>
      </c>
      <c r="E45" s="104">
        <v>3.6101083032490973</v>
      </c>
      <c r="F45" s="100">
        <v>5</v>
      </c>
      <c r="G45" s="108">
        <v>2433</v>
      </c>
      <c r="H45" s="104">
        <v>1.9698239731768652</v>
      </c>
      <c r="I45" s="106">
        <v>23.592272914097823</v>
      </c>
      <c r="J45" s="66"/>
      <c r="K45" s="66"/>
      <c r="L45" s="66"/>
      <c r="M45" s="66"/>
      <c r="N45" s="66"/>
      <c r="O45" s="66"/>
      <c r="P45" s="66"/>
      <c r="Q45" s="66"/>
      <c r="R45" s="66"/>
      <c r="S45" s="66"/>
      <c r="T45" s="66"/>
      <c r="U45" s="66"/>
      <c r="V45" s="66"/>
    </row>
    <row r="46" spans="1:22" ht="14.25">
      <c r="A46" s="295" t="s">
        <v>213</v>
      </c>
      <c r="B46" s="69"/>
      <c r="C46" s="69"/>
      <c r="D46" s="69"/>
      <c r="E46" s="69"/>
      <c r="F46" s="69"/>
      <c r="G46" s="296"/>
      <c r="H46" s="69"/>
      <c r="I46" s="297"/>
      <c r="J46" s="66"/>
      <c r="K46" s="66"/>
      <c r="L46" s="66"/>
      <c r="M46" s="66"/>
      <c r="N46" s="66"/>
      <c r="O46" s="66"/>
      <c r="P46" s="66"/>
      <c r="Q46" s="66"/>
      <c r="R46" s="66"/>
      <c r="S46" s="66"/>
      <c r="T46" s="66"/>
      <c r="U46" s="66"/>
      <c r="V46" s="66"/>
    </row>
    <row r="47" spans="10:22" ht="12.75">
      <c r="J47" s="66"/>
      <c r="K47" s="66"/>
      <c r="L47" s="66"/>
      <c r="M47" s="66"/>
      <c r="N47" s="66"/>
      <c r="O47" s="66"/>
      <c r="P47" s="66"/>
      <c r="Q47" s="66"/>
      <c r="R47" s="66"/>
      <c r="S47" s="66"/>
      <c r="T47" s="66"/>
      <c r="U47" s="66"/>
      <c r="V47" s="66"/>
    </row>
    <row r="48" spans="10:22" ht="12.75">
      <c r="J48" s="66"/>
      <c r="K48" s="66"/>
      <c r="L48" s="66"/>
      <c r="M48" s="66"/>
      <c r="N48" s="66"/>
      <c r="O48" s="66"/>
      <c r="P48" s="66"/>
      <c r="Q48" s="66"/>
      <c r="R48" s="66"/>
      <c r="S48" s="66"/>
      <c r="T48" s="66"/>
      <c r="U48" s="66"/>
      <c r="V48" s="66"/>
    </row>
    <row r="49" spans="10:22" ht="12.75">
      <c r="J49" s="66"/>
      <c r="K49" s="66"/>
      <c r="L49" s="66"/>
      <c r="M49" s="66"/>
      <c r="N49" s="66"/>
      <c r="O49" s="66"/>
      <c r="P49" s="66"/>
      <c r="Q49" s="66"/>
      <c r="R49" s="66"/>
      <c r="S49" s="66"/>
      <c r="T49" s="66"/>
      <c r="U49" s="66"/>
      <c r="V49" s="66"/>
    </row>
    <row r="50" spans="10:22" ht="12.75">
      <c r="J50" s="66"/>
      <c r="K50" s="66"/>
      <c r="L50" s="66"/>
      <c r="M50" s="66"/>
      <c r="N50" s="66"/>
      <c r="O50" s="66"/>
      <c r="P50" s="66"/>
      <c r="Q50" s="66"/>
      <c r="R50" s="66"/>
      <c r="S50" s="66"/>
      <c r="T50" s="66"/>
      <c r="U50" s="66"/>
      <c r="V50" s="66"/>
    </row>
    <row r="51" spans="10:22" ht="12.75">
      <c r="J51" s="66"/>
      <c r="K51" s="66"/>
      <c r="L51" s="66"/>
      <c r="M51" s="66"/>
      <c r="N51" s="66"/>
      <c r="O51" s="66"/>
      <c r="P51" s="66"/>
      <c r="Q51" s="66"/>
      <c r="R51" s="66"/>
      <c r="S51" s="66"/>
      <c r="T51" s="66"/>
      <c r="U51" s="66"/>
      <c r="V51" s="66"/>
    </row>
    <row r="52" spans="10:22" ht="12.75">
      <c r="J52" s="66"/>
      <c r="K52" s="66"/>
      <c r="L52" s="66"/>
      <c r="M52" s="66"/>
      <c r="N52" s="66"/>
      <c r="O52" s="66"/>
      <c r="P52" s="66"/>
      <c r="Q52" s="66"/>
      <c r="R52" s="66"/>
      <c r="S52" s="66"/>
      <c r="T52" s="66"/>
      <c r="U52" s="66"/>
      <c r="V52" s="66"/>
    </row>
    <row r="53" spans="10:22" ht="12.75">
      <c r="J53" s="66"/>
      <c r="K53" s="66"/>
      <c r="L53" s="66"/>
      <c r="M53" s="66"/>
      <c r="N53" s="66"/>
      <c r="O53" s="66"/>
      <c r="P53" s="66"/>
      <c r="Q53" s="66"/>
      <c r="R53" s="66"/>
      <c r="S53" s="66"/>
      <c r="T53" s="66"/>
      <c r="U53" s="66"/>
      <c r="V53" s="66"/>
    </row>
    <row r="54" spans="10:22" ht="12.75">
      <c r="J54" s="66"/>
      <c r="K54" s="66"/>
      <c r="L54" s="66"/>
      <c r="M54" s="66"/>
      <c r="N54" s="66"/>
      <c r="O54" s="66"/>
      <c r="P54" s="66"/>
      <c r="Q54" s="66"/>
      <c r="R54" s="66"/>
      <c r="S54" s="66"/>
      <c r="T54" s="66"/>
      <c r="U54" s="66"/>
      <c r="V54" s="66"/>
    </row>
    <row r="55" spans="10:22" ht="12.75">
      <c r="J55" s="66"/>
      <c r="K55" s="66"/>
      <c r="L55" s="66"/>
      <c r="M55" s="66"/>
      <c r="N55" s="66"/>
      <c r="O55" s="66"/>
      <c r="P55" s="66"/>
      <c r="Q55" s="66"/>
      <c r="R55" s="66"/>
      <c r="S55" s="66"/>
      <c r="T55" s="66"/>
      <c r="U55" s="66"/>
      <c r="V55" s="66"/>
    </row>
    <row r="56" spans="10:22" ht="12.75">
      <c r="J56" s="66"/>
      <c r="K56" s="66"/>
      <c r="L56" s="66"/>
      <c r="M56" s="66"/>
      <c r="N56" s="66"/>
      <c r="O56" s="66"/>
      <c r="P56" s="66"/>
      <c r="Q56" s="66"/>
      <c r="R56" s="66"/>
      <c r="S56" s="66"/>
      <c r="T56" s="66"/>
      <c r="U56" s="66"/>
      <c r="V56" s="66"/>
    </row>
    <row r="57" spans="10:22" ht="12.75">
      <c r="J57" s="66"/>
      <c r="K57" s="66"/>
      <c r="L57" s="66"/>
      <c r="M57" s="66"/>
      <c r="N57" s="66"/>
      <c r="O57" s="66"/>
      <c r="P57" s="66"/>
      <c r="Q57" s="66"/>
      <c r="R57" s="66"/>
      <c r="S57" s="66"/>
      <c r="T57" s="66"/>
      <c r="U57" s="66"/>
      <c r="V57" s="66"/>
    </row>
    <row r="58" spans="10:22" ht="12.75">
      <c r="J58" s="66"/>
      <c r="K58" s="66"/>
      <c r="L58" s="66"/>
      <c r="M58" s="66"/>
      <c r="N58" s="66"/>
      <c r="O58" s="66"/>
      <c r="P58" s="66"/>
      <c r="Q58" s="66"/>
      <c r="R58" s="66"/>
      <c r="S58" s="66"/>
      <c r="T58" s="66"/>
      <c r="U58" s="66"/>
      <c r="V58" s="66"/>
    </row>
    <row r="59" spans="10:22" ht="12.75">
      <c r="J59" s="66"/>
      <c r="K59" s="66"/>
      <c r="L59" s="66"/>
      <c r="M59" s="66"/>
      <c r="N59" s="66"/>
      <c r="O59" s="66"/>
      <c r="P59" s="66"/>
      <c r="Q59" s="66"/>
      <c r="R59" s="66"/>
      <c r="S59" s="66"/>
      <c r="T59" s="66"/>
      <c r="U59" s="66"/>
      <c r="V59" s="66"/>
    </row>
    <row r="60" spans="10:22" ht="12.75">
      <c r="J60" s="66"/>
      <c r="K60" s="66"/>
      <c r="L60" s="66"/>
      <c r="M60" s="66"/>
      <c r="N60" s="66"/>
      <c r="O60" s="66"/>
      <c r="P60" s="66"/>
      <c r="Q60" s="66"/>
      <c r="R60" s="66"/>
      <c r="S60" s="66"/>
      <c r="T60" s="66"/>
      <c r="U60" s="66"/>
      <c r="V60" s="66"/>
    </row>
    <row r="61" spans="10:22" ht="12.75">
      <c r="J61" s="66"/>
      <c r="K61" s="66"/>
      <c r="L61" s="66"/>
      <c r="M61" s="66"/>
      <c r="N61" s="66"/>
      <c r="O61" s="66"/>
      <c r="P61" s="66"/>
      <c r="Q61" s="66"/>
      <c r="R61" s="66"/>
      <c r="S61" s="66"/>
      <c r="T61" s="66"/>
      <c r="U61" s="66"/>
      <c r="V61" s="66"/>
    </row>
    <row r="62" spans="10:22" ht="12.75">
      <c r="J62" s="66"/>
      <c r="K62" s="66"/>
      <c r="L62" s="66"/>
      <c r="M62" s="66"/>
      <c r="N62" s="66"/>
      <c r="O62" s="66"/>
      <c r="P62" s="66"/>
      <c r="Q62" s="66"/>
      <c r="R62" s="66"/>
      <c r="S62" s="66"/>
      <c r="T62" s="66"/>
      <c r="U62" s="66"/>
      <c r="V62" s="66"/>
    </row>
    <row r="63" spans="10:22" ht="12.75">
      <c r="J63" s="66"/>
      <c r="K63" s="66"/>
      <c r="L63" s="66"/>
      <c r="M63" s="66"/>
      <c r="N63" s="66"/>
      <c r="O63" s="66"/>
      <c r="P63" s="66"/>
      <c r="Q63" s="66"/>
      <c r="R63" s="66"/>
      <c r="S63" s="66"/>
      <c r="T63" s="66"/>
      <c r="U63" s="66"/>
      <c r="V63" s="66"/>
    </row>
    <row r="64" spans="10:22" ht="12.75">
      <c r="J64" s="66"/>
      <c r="K64" s="66"/>
      <c r="L64" s="66"/>
      <c r="M64" s="66"/>
      <c r="N64" s="66"/>
      <c r="O64" s="66"/>
      <c r="P64" s="66"/>
      <c r="Q64" s="66"/>
      <c r="R64" s="66"/>
      <c r="S64" s="66"/>
      <c r="T64" s="66"/>
      <c r="U64" s="66"/>
      <c r="V64" s="66"/>
    </row>
    <row r="65" spans="10:22" ht="12.75">
      <c r="J65" s="66"/>
      <c r="K65" s="66"/>
      <c r="L65" s="66"/>
      <c r="M65" s="66"/>
      <c r="N65" s="66"/>
      <c r="O65" s="66"/>
      <c r="P65" s="66"/>
      <c r="Q65" s="66"/>
      <c r="R65" s="66"/>
      <c r="S65" s="66"/>
      <c r="T65" s="66"/>
      <c r="U65" s="66"/>
      <c r="V65" s="66"/>
    </row>
    <row r="66" spans="10:22" ht="12.75">
      <c r="J66" s="66"/>
      <c r="K66" s="66"/>
      <c r="L66" s="66"/>
      <c r="M66" s="66"/>
      <c r="N66" s="66"/>
      <c r="O66" s="66"/>
      <c r="P66" s="66"/>
      <c r="Q66" s="66"/>
      <c r="R66" s="66"/>
      <c r="S66" s="66"/>
      <c r="T66" s="66"/>
      <c r="U66" s="66"/>
      <c r="V66" s="66"/>
    </row>
    <row r="67" spans="10:22" ht="12.75">
      <c r="J67" s="66"/>
      <c r="K67" s="66"/>
      <c r="L67" s="66"/>
      <c r="M67" s="66"/>
      <c r="N67" s="66"/>
      <c r="O67" s="66"/>
      <c r="P67" s="66"/>
      <c r="Q67" s="66"/>
      <c r="R67" s="66"/>
      <c r="S67" s="66"/>
      <c r="T67" s="66"/>
      <c r="U67" s="66"/>
      <c r="V67" s="66"/>
    </row>
    <row r="68" spans="10:22" ht="12.75">
      <c r="J68" s="66"/>
      <c r="K68" s="66"/>
      <c r="L68" s="66"/>
      <c r="M68" s="66"/>
      <c r="N68" s="66"/>
      <c r="O68" s="66"/>
      <c r="P68" s="66"/>
      <c r="Q68" s="66"/>
      <c r="R68" s="66"/>
      <c r="S68" s="66"/>
      <c r="T68" s="66"/>
      <c r="U68" s="66"/>
      <c r="V68" s="66"/>
    </row>
    <row r="69" spans="10:22" ht="12.75">
      <c r="J69" s="66"/>
      <c r="K69" s="66"/>
      <c r="L69" s="66"/>
      <c r="M69" s="66"/>
      <c r="N69" s="66"/>
      <c r="O69" s="66"/>
      <c r="P69" s="66"/>
      <c r="Q69" s="66"/>
      <c r="R69" s="66"/>
      <c r="S69" s="66"/>
      <c r="T69" s="66"/>
      <c r="U69" s="66"/>
      <c r="V69" s="66"/>
    </row>
    <row r="70" spans="10:22" ht="12.75">
      <c r="J70" s="66"/>
      <c r="K70" s="66"/>
      <c r="L70" s="66"/>
      <c r="M70" s="66"/>
      <c r="N70" s="66"/>
      <c r="O70" s="66"/>
      <c r="P70" s="66"/>
      <c r="Q70" s="66"/>
      <c r="R70" s="66"/>
      <c r="S70" s="66"/>
      <c r="T70" s="66"/>
      <c r="U70" s="66"/>
      <c r="V70" s="66"/>
    </row>
  </sheetData>
  <sheetProtection/>
  <printOptions horizontalCentered="1" verticalCentered="1"/>
  <pageMargins left="0.7874015748031497" right="0.7874015748031497" top="0.984251968503937" bottom="0.3937007874015748" header="0.5118110236220472" footer="0.5118110236220472"/>
  <pageSetup firstPageNumber="2" useFirstPageNumber="1" horizontalDpi="600" verticalDpi="600" orientation="portrait" paperSize="9" scale="69" r:id="rId1"/>
  <headerFooter alignWithMargins="0">
    <oddFooter>&amp;C&amp;16page 11</oddFooter>
  </headerFooter>
</worksheet>
</file>

<file path=xl/worksheets/sheet13.xml><?xml version="1.0" encoding="utf-8"?>
<worksheet xmlns="http://schemas.openxmlformats.org/spreadsheetml/2006/main" xmlns:r="http://schemas.openxmlformats.org/officeDocument/2006/relationships">
  <dimension ref="A1:V68"/>
  <sheetViews>
    <sheetView view="pageLayout" zoomScaleSheetLayoutView="75" workbookViewId="0" topLeftCell="A1">
      <selection activeCell="B16" sqref="B16"/>
    </sheetView>
  </sheetViews>
  <sheetFormatPr defaultColWidth="11.00390625" defaultRowHeight="12.75"/>
  <cols>
    <col min="1" max="1" width="18.625" style="83" customWidth="1"/>
    <col min="2" max="2" width="12.00390625" style="83" customWidth="1"/>
    <col min="3" max="3" width="9.00390625" style="83" customWidth="1"/>
    <col min="4" max="4" width="12.00390625" style="83" customWidth="1"/>
    <col min="5" max="5" width="9.00390625" style="83" customWidth="1"/>
    <col min="6" max="6" width="12.00390625" style="83" customWidth="1"/>
    <col min="7" max="7" width="9.00390625" style="83" customWidth="1"/>
    <col min="8" max="8" width="11.00390625" style="83" customWidth="1"/>
    <col min="9" max="16384" width="11.00390625" style="67" customWidth="1"/>
  </cols>
  <sheetData>
    <row r="1" spans="1:22" ht="20.25">
      <c r="A1" s="257" t="s">
        <v>36</v>
      </c>
      <c r="B1" s="258" t="s">
        <v>238</v>
      </c>
      <c r="I1" s="66"/>
      <c r="J1" s="66"/>
      <c r="K1" s="66"/>
      <c r="L1" s="66"/>
      <c r="M1" s="66"/>
      <c r="N1" s="66"/>
      <c r="O1" s="66"/>
      <c r="P1" s="66"/>
      <c r="Q1" s="66"/>
      <c r="R1" s="66"/>
      <c r="S1" s="66"/>
      <c r="T1" s="66"/>
      <c r="U1" s="66"/>
      <c r="V1" s="66"/>
    </row>
    <row r="2" spans="1:22" ht="21">
      <c r="A2" s="259"/>
      <c r="B2" s="258" t="s">
        <v>89</v>
      </c>
      <c r="I2" s="66"/>
      <c r="J2" s="66"/>
      <c r="K2" s="66"/>
      <c r="L2" s="66"/>
      <c r="M2" s="66"/>
      <c r="N2" s="66"/>
      <c r="O2" s="66"/>
      <c r="P2" s="66"/>
      <c r="Q2" s="66"/>
      <c r="R2" s="66"/>
      <c r="S2" s="66"/>
      <c r="T2" s="66"/>
      <c r="U2" s="66"/>
      <c r="V2" s="66"/>
    </row>
    <row r="3" spans="9:22" ht="12.75">
      <c r="I3" s="66"/>
      <c r="J3" s="66"/>
      <c r="K3" s="66"/>
      <c r="L3" s="66"/>
      <c r="M3" s="66"/>
      <c r="N3" s="66"/>
      <c r="O3" s="66"/>
      <c r="P3" s="66"/>
      <c r="Q3" s="66"/>
      <c r="R3" s="66"/>
      <c r="S3" s="66"/>
      <c r="T3" s="66"/>
      <c r="U3" s="66"/>
      <c r="V3" s="66"/>
    </row>
    <row r="4" spans="1:22" ht="33.75">
      <c r="A4" s="285"/>
      <c r="B4" s="286" t="s">
        <v>58</v>
      </c>
      <c r="C4" s="287" t="s">
        <v>214</v>
      </c>
      <c r="D4" s="286" t="s">
        <v>177</v>
      </c>
      <c r="E4" s="287" t="s">
        <v>214</v>
      </c>
      <c r="F4" s="300" t="s">
        <v>28</v>
      </c>
      <c r="G4" s="287" t="s">
        <v>214</v>
      </c>
      <c r="H4" s="288" t="s">
        <v>175</v>
      </c>
      <c r="I4" s="66"/>
      <c r="J4" s="66"/>
      <c r="K4" s="66"/>
      <c r="L4" s="66"/>
      <c r="M4" s="66"/>
      <c r="N4" s="66"/>
      <c r="O4" s="66"/>
      <c r="P4" s="66"/>
      <c r="Q4" s="66"/>
      <c r="R4" s="66"/>
      <c r="S4" s="66"/>
      <c r="T4" s="66"/>
      <c r="U4" s="66"/>
      <c r="V4" s="66"/>
    </row>
    <row r="5" spans="1:22" ht="21" customHeight="1">
      <c r="A5" s="82" t="s">
        <v>282</v>
      </c>
      <c r="B5" s="98">
        <v>17318</v>
      </c>
      <c r="C5" s="255">
        <f>(($B$5-$B$6)/$B$6)*100</f>
        <v>0.8854712804380752</v>
      </c>
      <c r="D5" s="98">
        <v>63382</v>
      </c>
      <c r="E5" s="255">
        <f>(($D$5-$D$6)/$D$6)*100</f>
        <v>2.508450453655933</v>
      </c>
      <c r="F5" s="98">
        <f>D5+B5</f>
        <v>80700</v>
      </c>
      <c r="G5" s="255">
        <f>(($F$5-$F$6)/$F$6)*100</f>
        <v>2.155778067521551</v>
      </c>
      <c r="H5" s="99">
        <f>(B5/F5)*100</f>
        <v>21.459727385377946</v>
      </c>
      <c r="I5" s="66"/>
      <c r="J5" s="66"/>
      <c r="K5" s="66"/>
      <c r="L5" s="66"/>
      <c r="M5" s="66"/>
      <c r="N5" s="66"/>
      <c r="O5" s="66"/>
      <c r="P5" s="66"/>
      <c r="Q5" s="66"/>
      <c r="R5" s="66"/>
      <c r="S5" s="66"/>
      <c r="T5" s="66"/>
      <c r="U5" s="66"/>
      <c r="V5" s="66"/>
    </row>
    <row r="6" spans="1:22" ht="21" customHeight="1">
      <c r="A6" s="249" t="s">
        <v>278</v>
      </c>
      <c r="B6" s="250">
        <v>17166</v>
      </c>
      <c r="C6" s="247">
        <v>4.327215266804425</v>
      </c>
      <c r="D6" s="250">
        <v>61831</v>
      </c>
      <c r="E6" s="247">
        <v>2.4642052233859206</v>
      </c>
      <c r="F6" s="252">
        <v>78997</v>
      </c>
      <c r="G6" s="247">
        <v>2.863355816557723</v>
      </c>
      <c r="H6" s="301">
        <v>21.729939111611834</v>
      </c>
      <c r="I6" s="66"/>
      <c r="J6" s="66"/>
      <c r="K6" s="66"/>
      <c r="L6" s="66"/>
      <c r="M6" s="66"/>
      <c r="N6" s="66"/>
      <c r="O6" s="66"/>
      <c r="P6" s="66"/>
      <c r="Q6" s="66"/>
      <c r="R6" s="66"/>
      <c r="S6" s="66"/>
      <c r="T6" s="66"/>
      <c r="U6" s="66"/>
      <c r="V6" s="66"/>
    </row>
    <row r="7" spans="1:22" ht="21" customHeight="1">
      <c r="A7" s="249" t="s">
        <v>276</v>
      </c>
      <c r="B7" s="250">
        <v>16454</v>
      </c>
      <c r="C7" s="247">
        <v>-2.7253916642033698</v>
      </c>
      <c r="D7" s="250">
        <v>60344</v>
      </c>
      <c r="E7" s="247">
        <v>1.4321253277751629</v>
      </c>
      <c r="F7" s="252">
        <v>76798</v>
      </c>
      <c r="G7" s="247">
        <v>0.5117332181606397</v>
      </c>
      <c r="H7" s="301">
        <v>21.425037110341417</v>
      </c>
      <c r="I7" s="66"/>
      <c r="J7" s="66"/>
      <c r="K7" s="66"/>
      <c r="L7" s="66"/>
      <c r="M7" s="66"/>
      <c r="N7" s="66"/>
      <c r="O7" s="66"/>
      <c r="P7" s="66"/>
      <c r="Q7" s="66"/>
      <c r="R7" s="66"/>
      <c r="S7" s="66"/>
      <c r="T7" s="66"/>
      <c r="U7" s="66"/>
      <c r="V7" s="66"/>
    </row>
    <row r="8" spans="1:22" ht="21" customHeight="1">
      <c r="A8" s="249" t="s">
        <v>274</v>
      </c>
      <c r="B8" s="250">
        <v>16915</v>
      </c>
      <c r="C8" s="247">
        <v>-1.3012020072353834</v>
      </c>
      <c r="D8" s="250">
        <v>59492</v>
      </c>
      <c r="E8" s="247">
        <v>-2.66998233099928</v>
      </c>
      <c r="F8" s="252">
        <v>76407</v>
      </c>
      <c r="G8" s="247">
        <v>-2.370243540926631</v>
      </c>
      <c r="H8" s="301">
        <v>22.13802400303637</v>
      </c>
      <c r="I8" s="66"/>
      <c r="J8" s="66"/>
      <c r="K8" s="66"/>
      <c r="L8" s="66"/>
      <c r="M8" s="66"/>
      <c r="N8" s="66"/>
      <c r="O8" s="66"/>
      <c r="P8" s="66"/>
      <c r="Q8" s="66"/>
      <c r="R8" s="66"/>
      <c r="S8" s="66"/>
      <c r="T8" s="66"/>
      <c r="U8" s="66"/>
      <c r="V8" s="66"/>
    </row>
    <row r="9" spans="1:22" ht="21" customHeight="1">
      <c r="A9" s="94" t="s">
        <v>272</v>
      </c>
      <c r="B9" s="105">
        <v>17138</v>
      </c>
      <c r="C9" s="104">
        <v>0.6519057966758678</v>
      </c>
      <c r="D9" s="105">
        <v>61124</v>
      </c>
      <c r="E9" s="104">
        <v>0.9296411882234441</v>
      </c>
      <c r="F9" s="100">
        <v>78262</v>
      </c>
      <c r="G9" s="104">
        <v>0.8686910346960871</v>
      </c>
      <c r="H9" s="101">
        <v>21.89823924765531</v>
      </c>
      <c r="I9" s="66"/>
      <c r="J9" s="66"/>
      <c r="K9" s="66"/>
      <c r="L9" s="66"/>
      <c r="M9" s="66"/>
      <c r="N9" s="66"/>
      <c r="O9" s="66"/>
      <c r="P9" s="66"/>
      <c r="Q9" s="66"/>
      <c r="R9" s="66"/>
      <c r="S9" s="66"/>
      <c r="T9" s="66"/>
      <c r="U9" s="66"/>
      <c r="V9" s="66"/>
    </row>
    <row r="10" spans="1:22" ht="21" customHeight="1">
      <c r="A10" s="249" t="s">
        <v>270</v>
      </c>
      <c r="B10" s="250">
        <v>17027</v>
      </c>
      <c r="C10" s="247">
        <v>4.594876835186437</v>
      </c>
      <c r="D10" s="250">
        <v>60561</v>
      </c>
      <c r="E10" s="247">
        <v>5.321646580059477</v>
      </c>
      <c r="F10" s="252">
        <v>77588</v>
      </c>
      <c r="G10" s="247">
        <v>5.161290322580645</v>
      </c>
      <c r="H10" s="301">
        <v>21.94540392844254</v>
      </c>
      <c r="I10" s="66"/>
      <c r="J10" s="66"/>
      <c r="K10" s="66"/>
      <c r="L10" s="66"/>
      <c r="M10" s="66"/>
      <c r="N10" s="66"/>
      <c r="O10" s="66"/>
      <c r="P10" s="66"/>
      <c r="Q10" s="66"/>
      <c r="R10" s="66"/>
      <c r="S10" s="66"/>
      <c r="T10" s="66"/>
      <c r="U10" s="66"/>
      <c r="V10" s="66"/>
    </row>
    <row r="11" spans="1:22" ht="21" customHeight="1">
      <c r="A11" s="249" t="s">
        <v>268</v>
      </c>
      <c r="B11" s="250">
        <v>16279</v>
      </c>
      <c r="C11" s="247">
        <v>-1.0816066111684997</v>
      </c>
      <c r="D11" s="250">
        <v>57501</v>
      </c>
      <c r="E11" s="247">
        <v>2.9211190463405465</v>
      </c>
      <c r="F11" s="252">
        <v>73780</v>
      </c>
      <c r="G11" s="247">
        <v>2.0103420623289</v>
      </c>
      <c r="H11" s="301">
        <v>22.064245052859853</v>
      </c>
      <c r="I11" s="66"/>
      <c r="J11" s="66"/>
      <c r="K11" s="66"/>
      <c r="L11" s="66"/>
      <c r="M11" s="66"/>
      <c r="N11" s="66"/>
      <c r="O11" s="66"/>
      <c r="P11" s="66"/>
      <c r="Q11" s="66"/>
      <c r="R11" s="66"/>
      <c r="S11" s="66"/>
      <c r="T11" s="66"/>
      <c r="U11" s="66"/>
      <c r="V11" s="66"/>
    </row>
    <row r="12" spans="1:22" ht="21" customHeight="1">
      <c r="A12" s="249" t="s">
        <v>266</v>
      </c>
      <c r="B12" s="250">
        <v>16457</v>
      </c>
      <c r="C12" s="247">
        <v>-1.977485258204777</v>
      </c>
      <c r="D12" s="250">
        <v>55869</v>
      </c>
      <c r="E12" s="247">
        <v>-1.171038899011162</v>
      </c>
      <c r="F12" s="252">
        <v>72326</v>
      </c>
      <c r="G12" s="247">
        <v>-1.3557010365521003</v>
      </c>
      <c r="H12" s="301">
        <v>22.753919752232946</v>
      </c>
      <c r="I12" s="66"/>
      <c r="J12" s="66"/>
      <c r="K12" s="66"/>
      <c r="L12" s="66"/>
      <c r="M12" s="66"/>
      <c r="N12" s="66"/>
      <c r="O12" s="66"/>
      <c r="P12" s="66"/>
      <c r="Q12" s="66"/>
      <c r="R12" s="66"/>
      <c r="S12" s="66"/>
      <c r="T12" s="66"/>
      <c r="U12" s="66"/>
      <c r="V12" s="66"/>
    </row>
    <row r="13" spans="1:22" ht="21" customHeight="1">
      <c r="A13" s="94" t="s">
        <v>264</v>
      </c>
      <c r="B13" s="105">
        <v>16789</v>
      </c>
      <c r="C13" s="104">
        <v>-0.9849020995517811</v>
      </c>
      <c r="D13" s="105">
        <v>56531</v>
      </c>
      <c r="E13" s="104">
        <v>2.8640573539312553</v>
      </c>
      <c r="F13" s="100">
        <v>73320</v>
      </c>
      <c r="G13" s="104">
        <v>1.956530808059739</v>
      </c>
      <c r="H13" s="101">
        <v>22.898254228041463</v>
      </c>
      <c r="I13" s="66"/>
      <c r="J13" s="66"/>
      <c r="K13" s="66"/>
      <c r="L13" s="66"/>
      <c r="M13" s="66"/>
      <c r="N13" s="66"/>
      <c r="O13" s="66"/>
      <c r="P13" s="66"/>
      <c r="Q13" s="66"/>
      <c r="R13" s="66"/>
      <c r="S13" s="66"/>
      <c r="T13" s="66"/>
      <c r="U13" s="66"/>
      <c r="V13" s="66"/>
    </row>
    <row r="14" spans="1:22" ht="21" customHeight="1">
      <c r="A14" s="249" t="s">
        <v>262</v>
      </c>
      <c r="B14" s="250">
        <v>16956</v>
      </c>
      <c r="C14" s="247">
        <v>7.986243790599924</v>
      </c>
      <c r="D14" s="250">
        <v>54957</v>
      </c>
      <c r="E14" s="247">
        <v>7.185068164531041</v>
      </c>
      <c r="F14" s="252">
        <v>71913</v>
      </c>
      <c r="G14" s="247">
        <v>7.372900335946249</v>
      </c>
      <c r="H14" s="301">
        <v>23.57849067623378</v>
      </c>
      <c r="I14" s="66"/>
      <c r="J14" s="66"/>
      <c r="K14" s="66"/>
      <c r="L14" s="66"/>
      <c r="M14" s="66"/>
      <c r="N14" s="66"/>
      <c r="O14" s="66"/>
      <c r="P14" s="66"/>
      <c r="Q14" s="66"/>
      <c r="R14" s="66"/>
      <c r="S14" s="66"/>
      <c r="T14" s="66"/>
      <c r="U14" s="66"/>
      <c r="V14" s="66"/>
    </row>
    <row r="15" spans="1:22" ht="21" customHeight="1">
      <c r="A15" s="249" t="s">
        <v>260</v>
      </c>
      <c r="B15" s="250">
        <v>15702</v>
      </c>
      <c r="C15" s="247">
        <v>-0.940003785250142</v>
      </c>
      <c r="D15" s="250">
        <v>51273</v>
      </c>
      <c r="E15" s="247">
        <v>0.389630731879234</v>
      </c>
      <c r="F15" s="252">
        <v>66975</v>
      </c>
      <c r="G15" s="247">
        <v>0.0747104968248039</v>
      </c>
      <c r="H15" s="301">
        <v>23.444568868980966</v>
      </c>
      <c r="I15" s="66"/>
      <c r="J15" s="66"/>
      <c r="K15" s="66"/>
      <c r="L15" s="66"/>
      <c r="M15" s="66"/>
      <c r="N15" s="66"/>
      <c r="O15" s="66"/>
      <c r="P15" s="66"/>
      <c r="Q15" s="66"/>
      <c r="R15" s="66"/>
      <c r="S15" s="66"/>
      <c r="T15" s="66"/>
      <c r="U15" s="66"/>
      <c r="V15" s="66"/>
    </row>
    <row r="16" spans="1:22" ht="21" customHeight="1">
      <c r="A16" s="249" t="s">
        <v>258</v>
      </c>
      <c r="B16" s="250">
        <v>15851</v>
      </c>
      <c r="C16" s="247">
        <v>-0.7016225020359581</v>
      </c>
      <c r="D16" s="250">
        <v>51074</v>
      </c>
      <c r="E16" s="247">
        <v>-3.0780324882344012</v>
      </c>
      <c r="F16" s="252">
        <v>66925</v>
      </c>
      <c r="G16" s="247">
        <v>-2.525524694504726</v>
      </c>
      <c r="H16" s="301">
        <v>23.68472170339933</v>
      </c>
      <c r="I16" s="66"/>
      <c r="J16" s="66"/>
      <c r="K16" s="66"/>
      <c r="L16" s="66"/>
      <c r="M16" s="66"/>
      <c r="N16" s="66"/>
      <c r="O16" s="66"/>
      <c r="P16" s="66"/>
      <c r="Q16" s="66"/>
      <c r="R16" s="66"/>
      <c r="S16" s="66"/>
      <c r="T16" s="66"/>
      <c r="U16" s="66"/>
      <c r="V16" s="66"/>
    </row>
    <row r="17" spans="1:22" ht="21" customHeight="1">
      <c r="A17" s="94" t="s">
        <v>256</v>
      </c>
      <c r="B17" s="105">
        <v>15963</v>
      </c>
      <c r="C17" s="104">
        <v>1.0508324365385833</v>
      </c>
      <c r="D17" s="105">
        <v>52696</v>
      </c>
      <c r="E17" s="104">
        <v>1.4164742109314856</v>
      </c>
      <c r="F17" s="100">
        <v>68659</v>
      </c>
      <c r="G17" s="104">
        <v>1.33122776982452</v>
      </c>
      <c r="H17" s="101">
        <v>23.249683217058216</v>
      </c>
      <c r="I17" s="66"/>
      <c r="J17" s="66"/>
      <c r="K17" s="66"/>
      <c r="L17" s="66"/>
      <c r="M17" s="66"/>
      <c r="N17" s="66"/>
      <c r="O17" s="66"/>
      <c r="P17" s="66"/>
      <c r="Q17" s="66"/>
      <c r="R17" s="66"/>
      <c r="S17" s="66"/>
      <c r="T17" s="66"/>
      <c r="U17" s="66"/>
      <c r="V17" s="66"/>
    </row>
    <row r="18" spans="1:22" ht="21" customHeight="1">
      <c r="A18" s="249" t="s">
        <v>254</v>
      </c>
      <c r="B18" s="250">
        <v>15797</v>
      </c>
      <c r="C18" s="247">
        <v>2.611237414745047</v>
      </c>
      <c r="D18" s="252">
        <v>51960</v>
      </c>
      <c r="E18" s="247">
        <v>2.4973369629541957</v>
      </c>
      <c r="F18" s="252">
        <v>67757</v>
      </c>
      <c r="G18" s="247">
        <v>2.523869327724735</v>
      </c>
      <c r="H18" s="301">
        <v>23.314196319199493</v>
      </c>
      <c r="I18" s="66"/>
      <c r="J18" s="66"/>
      <c r="K18" s="66"/>
      <c r="L18" s="66"/>
      <c r="M18" s="66"/>
      <c r="N18" s="66"/>
      <c r="O18" s="66"/>
      <c r="P18" s="66"/>
      <c r="Q18" s="66"/>
      <c r="R18" s="66"/>
      <c r="S18" s="66"/>
      <c r="T18" s="66"/>
      <c r="U18" s="66"/>
      <c r="V18" s="66"/>
    </row>
    <row r="19" spans="1:22" ht="21" customHeight="1">
      <c r="A19" s="249" t="s">
        <v>252</v>
      </c>
      <c r="B19" s="250">
        <v>15395</v>
      </c>
      <c r="C19" s="247">
        <v>-1.3267529803871299</v>
      </c>
      <c r="D19" s="252">
        <v>50694</v>
      </c>
      <c r="E19" s="247">
        <v>-0.021694113006606845</v>
      </c>
      <c r="F19" s="252">
        <v>66089</v>
      </c>
      <c r="G19" s="247">
        <v>-0.3287737342965298</v>
      </c>
      <c r="H19" s="301">
        <v>23.294345503790343</v>
      </c>
      <c r="I19" s="66"/>
      <c r="J19" s="66"/>
      <c r="K19" s="66"/>
      <c r="L19" s="66"/>
      <c r="M19" s="66"/>
      <c r="N19" s="66"/>
      <c r="O19" s="66"/>
      <c r="P19" s="66"/>
      <c r="Q19" s="66"/>
      <c r="R19" s="66"/>
      <c r="S19" s="66"/>
      <c r="T19" s="66"/>
      <c r="U19" s="66"/>
      <c r="V19" s="66"/>
    </row>
    <row r="20" spans="1:22" ht="21" customHeight="1">
      <c r="A20" s="249" t="s">
        <v>249</v>
      </c>
      <c r="B20" s="250">
        <v>15602</v>
      </c>
      <c r="C20" s="247">
        <v>-3.536540126128354</v>
      </c>
      <c r="D20" s="252">
        <v>50705</v>
      </c>
      <c r="E20" s="247">
        <v>-3.1312089255693105</v>
      </c>
      <c r="F20" s="252">
        <v>66307</v>
      </c>
      <c r="G20" s="247">
        <v>-3.2268892845675587</v>
      </c>
      <c r="H20" s="301">
        <v>23.529944048139715</v>
      </c>
      <c r="I20" s="66"/>
      <c r="J20" s="66"/>
      <c r="K20" s="66"/>
      <c r="L20" s="66"/>
      <c r="M20" s="66"/>
      <c r="N20" s="66"/>
      <c r="O20" s="66"/>
      <c r="P20" s="66"/>
      <c r="Q20" s="66"/>
      <c r="R20" s="66"/>
      <c r="S20" s="66"/>
      <c r="T20" s="66"/>
      <c r="U20" s="66"/>
      <c r="V20" s="66"/>
    </row>
    <row r="21" spans="1:22" ht="21" customHeight="1">
      <c r="A21" s="95" t="s">
        <v>246</v>
      </c>
      <c r="B21" s="253">
        <v>16174</v>
      </c>
      <c r="C21" s="254">
        <v>-0.2836004932182491</v>
      </c>
      <c r="D21" s="378">
        <v>52344</v>
      </c>
      <c r="E21" s="254">
        <v>0.6151007227433493</v>
      </c>
      <c r="F21" s="102">
        <v>68518</v>
      </c>
      <c r="G21" s="254">
        <v>0.40150049821229705</v>
      </c>
      <c r="H21" s="302">
        <v>23.605475933331387</v>
      </c>
      <c r="I21" s="66"/>
      <c r="J21" s="66"/>
      <c r="K21" s="66"/>
      <c r="L21" s="66"/>
      <c r="M21" s="66"/>
      <c r="N21" s="66"/>
      <c r="O21" s="66"/>
      <c r="P21" s="66"/>
      <c r="Q21" s="66"/>
      <c r="R21" s="66"/>
      <c r="S21" s="66"/>
      <c r="T21" s="66"/>
      <c r="U21" s="66"/>
      <c r="V21" s="66"/>
    </row>
    <row r="22" spans="1:22" ht="14.25">
      <c r="A22" s="290" t="s">
        <v>213</v>
      </c>
      <c r="I22" s="66"/>
      <c r="J22" s="66"/>
      <c r="K22" s="66"/>
      <c r="L22" s="66"/>
      <c r="M22" s="66"/>
      <c r="N22" s="66"/>
      <c r="O22" s="66"/>
      <c r="P22" s="66"/>
      <c r="Q22" s="66"/>
      <c r="R22" s="66"/>
      <c r="S22" s="66"/>
      <c r="T22" s="66"/>
      <c r="U22" s="66"/>
      <c r="V22" s="66"/>
    </row>
    <row r="23" spans="1:22" ht="12.75">
      <c r="A23" s="68"/>
      <c r="I23" s="66"/>
      <c r="J23" s="66"/>
      <c r="K23" s="66"/>
      <c r="L23" s="66"/>
      <c r="M23" s="66"/>
      <c r="N23" s="66"/>
      <c r="O23" s="66"/>
      <c r="P23" s="66"/>
      <c r="Q23" s="66"/>
      <c r="R23" s="66"/>
      <c r="S23" s="66"/>
      <c r="T23" s="66"/>
      <c r="U23" s="66"/>
      <c r="V23" s="66"/>
    </row>
    <row r="24" spans="9:22" ht="12.75">
      <c r="I24" s="66"/>
      <c r="J24" s="66"/>
      <c r="K24" s="66"/>
      <c r="L24" s="66"/>
      <c r="M24" s="66"/>
      <c r="N24" s="66"/>
      <c r="O24" s="66"/>
      <c r="P24" s="66"/>
      <c r="Q24" s="66"/>
      <c r="R24" s="66"/>
      <c r="S24" s="66"/>
      <c r="T24" s="66"/>
      <c r="U24" s="66"/>
      <c r="V24" s="66"/>
    </row>
    <row r="25" spans="1:22" ht="20.25">
      <c r="A25" s="257" t="s">
        <v>37</v>
      </c>
      <c r="B25" s="258" t="s">
        <v>239</v>
      </c>
      <c r="I25" s="66"/>
      <c r="J25" s="66"/>
      <c r="K25" s="66"/>
      <c r="L25" s="66"/>
      <c r="M25" s="66"/>
      <c r="N25" s="66"/>
      <c r="O25" s="66"/>
      <c r="P25" s="66"/>
      <c r="Q25" s="66"/>
      <c r="R25" s="66"/>
      <c r="S25" s="66"/>
      <c r="T25" s="66"/>
      <c r="U25" s="66"/>
      <c r="V25" s="66"/>
    </row>
    <row r="26" spans="1:22" ht="21">
      <c r="A26" s="259"/>
      <c r="B26" s="258" t="s">
        <v>89</v>
      </c>
      <c r="I26" s="66"/>
      <c r="J26" s="66"/>
      <c r="K26" s="66"/>
      <c r="L26" s="66"/>
      <c r="M26" s="66"/>
      <c r="N26" s="66"/>
      <c r="O26" s="66"/>
      <c r="P26" s="66"/>
      <c r="Q26" s="66"/>
      <c r="R26" s="66"/>
      <c r="S26" s="66"/>
      <c r="T26" s="66"/>
      <c r="U26" s="66"/>
      <c r="V26" s="66"/>
    </row>
    <row r="27" spans="9:22" ht="12.75">
      <c r="I27" s="66"/>
      <c r="J27" s="66"/>
      <c r="K27" s="66"/>
      <c r="L27" s="66"/>
      <c r="M27" s="66"/>
      <c r="N27" s="66"/>
      <c r="O27" s="66"/>
      <c r="P27" s="66"/>
      <c r="Q27" s="66"/>
      <c r="R27" s="66"/>
      <c r="S27" s="66"/>
      <c r="T27" s="66"/>
      <c r="U27" s="66"/>
      <c r="V27" s="66"/>
    </row>
    <row r="28" spans="1:22" ht="40.5" customHeight="1">
      <c r="A28" s="285"/>
      <c r="B28" s="286" t="s">
        <v>52</v>
      </c>
      <c r="C28" s="287" t="s">
        <v>214</v>
      </c>
      <c r="D28" s="286" t="s">
        <v>178</v>
      </c>
      <c r="E28" s="287" t="s">
        <v>214</v>
      </c>
      <c r="F28" s="300" t="s">
        <v>28</v>
      </c>
      <c r="G28" s="287" t="s">
        <v>214</v>
      </c>
      <c r="H28" s="288" t="s">
        <v>174</v>
      </c>
      <c r="I28" s="66"/>
      <c r="J28" s="66"/>
      <c r="K28" s="66"/>
      <c r="L28" s="66"/>
      <c r="M28" s="66"/>
      <c r="N28" s="66"/>
      <c r="O28" s="66"/>
      <c r="P28" s="66"/>
      <c r="Q28" s="66"/>
      <c r="R28" s="66"/>
      <c r="S28" s="66"/>
      <c r="T28" s="66"/>
      <c r="U28" s="66"/>
      <c r="V28" s="66"/>
    </row>
    <row r="29" spans="1:22" ht="21" customHeight="1">
      <c r="A29" s="82" t="s">
        <v>282</v>
      </c>
      <c r="B29" s="103">
        <v>711</v>
      </c>
      <c r="C29" s="255">
        <f>(($B$29-$B$30)/$B$30)*100</f>
        <v>0.5657708628005658</v>
      </c>
      <c r="D29" s="98">
        <v>2149</v>
      </c>
      <c r="E29" s="255">
        <f>(($D$29-$D$30)/$D$30)*100</f>
        <v>3.0695443645083933</v>
      </c>
      <c r="F29" s="98">
        <f>D29+B29</f>
        <v>2860</v>
      </c>
      <c r="G29" s="255">
        <f>(($F$29-$F$30)/$F$30)*100</f>
        <v>2.4355300859598854</v>
      </c>
      <c r="H29" s="99">
        <f>(B29/F29)*100</f>
        <v>24.86013986013986</v>
      </c>
      <c r="I29" s="66"/>
      <c r="J29" s="66"/>
      <c r="K29" s="66"/>
      <c r="L29" s="66"/>
      <c r="M29" s="66"/>
      <c r="N29" s="66"/>
      <c r="O29" s="66"/>
      <c r="P29" s="66"/>
      <c r="Q29" s="66"/>
      <c r="R29" s="66"/>
      <c r="S29" s="66"/>
      <c r="T29" s="66"/>
      <c r="U29" s="66"/>
      <c r="V29" s="66"/>
    </row>
    <row r="30" spans="1:22" ht="21" customHeight="1">
      <c r="A30" s="249" t="s">
        <v>278</v>
      </c>
      <c r="B30" s="250">
        <v>707</v>
      </c>
      <c r="C30" s="247">
        <v>-0.14124293785310735</v>
      </c>
      <c r="D30" s="252">
        <v>2085</v>
      </c>
      <c r="E30" s="247">
        <v>3.064755313890262</v>
      </c>
      <c r="F30" s="252">
        <v>2792</v>
      </c>
      <c r="G30" s="247">
        <v>2.2336140607835957</v>
      </c>
      <c r="H30" s="301">
        <v>25.322349570200576</v>
      </c>
      <c r="I30" s="66"/>
      <c r="J30" s="66"/>
      <c r="K30" s="66"/>
      <c r="L30" s="66"/>
      <c r="M30" s="66"/>
      <c r="N30" s="66"/>
      <c r="O30" s="66"/>
      <c r="P30" s="66"/>
      <c r="Q30" s="66"/>
      <c r="R30" s="66"/>
      <c r="S30" s="66"/>
      <c r="T30" s="66"/>
      <c r="U30" s="66"/>
      <c r="V30" s="66"/>
    </row>
    <row r="31" spans="1:22" ht="21" customHeight="1">
      <c r="A31" s="249" t="s">
        <v>276</v>
      </c>
      <c r="B31" s="250">
        <v>708</v>
      </c>
      <c r="C31" s="247">
        <v>2.7576197387518144</v>
      </c>
      <c r="D31" s="252">
        <v>2023</v>
      </c>
      <c r="E31" s="247">
        <v>0.2974714923153198</v>
      </c>
      <c r="F31" s="252">
        <v>2731</v>
      </c>
      <c r="G31" s="247">
        <v>0.9238728750923874</v>
      </c>
      <c r="H31" s="301">
        <v>25.92456975466862</v>
      </c>
      <c r="I31" s="66"/>
      <c r="J31" s="66"/>
      <c r="K31" s="66"/>
      <c r="L31" s="66"/>
      <c r="M31" s="66"/>
      <c r="N31" s="66"/>
      <c r="O31" s="66"/>
      <c r="P31" s="66"/>
      <c r="Q31" s="66"/>
      <c r="R31" s="66"/>
      <c r="S31" s="66"/>
      <c r="T31" s="66"/>
      <c r="U31" s="66"/>
      <c r="V31" s="66"/>
    </row>
    <row r="32" spans="1:22" ht="21" customHeight="1">
      <c r="A32" s="249" t="s">
        <v>274</v>
      </c>
      <c r="B32" s="250">
        <v>689</v>
      </c>
      <c r="C32" s="247">
        <v>-9.102902374670185</v>
      </c>
      <c r="D32" s="252">
        <v>2017</v>
      </c>
      <c r="E32" s="247">
        <v>-3.121998078770413</v>
      </c>
      <c r="F32" s="252">
        <v>2706</v>
      </c>
      <c r="G32" s="247">
        <v>-4.71830985915493</v>
      </c>
      <c r="H32" s="301">
        <v>25.461936437546196</v>
      </c>
      <c r="I32" s="66"/>
      <c r="J32" s="66"/>
      <c r="K32" s="66"/>
      <c r="L32" s="66"/>
      <c r="M32" s="66"/>
      <c r="N32" s="66"/>
      <c r="O32" s="66"/>
      <c r="P32" s="66"/>
      <c r="Q32" s="66"/>
      <c r="R32" s="66"/>
      <c r="S32" s="66"/>
      <c r="T32" s="66"/>
      <c r="U32" s="66"/>
      <c r="V32" s="66"/>
    </row>
    <row r="33" spans="1:22" ht="21" customHeight="1">
      <c r="A33" s="94" t="s">
        <v>272</v>
      </c>
      <c r="B33" s="105">
        <v>758</v>
      </c>
      <c r="C33" s="104">
        <v>-2.3195876288659796</v>
      </c>
      <c r="D33" s="100">
        <v>2082</v>
      </c>
      <c r="E33" s="104">
        <v>2.511078286558346</v>
      </c>
      <c r="F33" s="100">
        <v>2840</v>
      </c>
      <c r="G33" s="104">
        <v>1.1756323477021733</v>
      </c>
      <c r="H33" s="101">
        <v>26.69014084507042</v>
      </c>
      <c r="I33" s="66"/>
      <c r="J33" s="66"/>
      <c r="K33" s="66"/>
      <c r="L33" s="66"/>
      <c r="M33" s="66"/>
      <c r="N33" s="66"/>
      <c r="O33" s="66"/>
      <c r="P33" s="66"/>
      <c r="Q33" s="66"/>
      <c r="R33" s="66"/>
      <c r="S33" s="66"/>
      <c r="T33" s="66"/>
      <c r="U33" s="66"/>
      <c r="V33" s="66"/>
    </row>
    <row r="34" spans="1:22" ht="21" customHeight="1">
      <c r="A34" s="249" t="s">
        <v>270</v>
      </c>
      <c r="B34" s="250">
        <v>776</v>
      </c>
      <c r="C34" s="247">
        <v>-0.6402048655569782</v>
      </c>
      <c r="D34" s="252">
        <v>2031</v>
      </c>
      <c r="E34" s="247">
        <v>10.260586319218241</v>
      </c>
      <c r="F34" s="252">
        <v>2807</v>
      </c>
      <c r="G34" s="247">
        <v>7.0148684712161655</v>
      </c>
      <c r="H34" s="301">
        <v>27.64517278232989</v>
      </c>
      <c r="I34" s="66"/>
      <c r="J34" s="66"/>
      <c r="K34" s="66"/>
      <c r="L34" s="66"/>
      <c r="M34" s="66"/>
      <c r="N34" s="66"/>
      <c r="O34" s="66"/>
      <c r="P34" s="66"/>
      <c r="Q34" s="66"/>
      <c r="R34" s="66"/>
      <c r="S34" s="66"/>
      <c r="T34" s="66"/>
      <c r="U34" s="66"/>
      <c r="V34" s="66"/>
    </row>
    <row r="35" spans="1:22" ht="21" customHeight="1">
      <c r="A35" s="249" t="s">
        <v>268</v>
      </c>
      <c r="B35" s="250">
        <v>781</v>
      </c>
      <c r="C35" s="247">
        <v>1.8252933507170794</v>
      </c>
      <c r="D35" s="252">
        <v>1842</v>
      </c>
      <c r="E35" s="247">
        <v>3.0201342281879198</v>
      </c>
      <c r="F35" s="252">
        <v>2623</v>
      </c>
      <c r="G35" s="247">
        <v>2.6614481409001955</v>
      </c>
      <c r="H35" s="301">
        <v>29.775066717499048</v>
      </c>
      <c r="I35" s="66"/>
      <c r="J35" s="66"/>
      <c r="K35" s="66"/>
      <c r="L35" s="66"/>
      <c r="M35" s="66"/>
      <c r="N35" s="66"/>
      <c r="O35" s="66"/>
      <c r="P35" s="66"/>
      <c r="Q35" s="66"/>
      <c r="R35" s="66"/>
      <c r="S35" s="66"/>
      <c r="T35" s="66"/>
      <c r="U35" s="66"/>
      <c r="V35" s="66"/>
    </row>
    <row r="36" spans="1:22" ht="21" customHeight="1">
      <c r="A36" s="249" t="s">
        <v>266</v>
      </c>
      <c r="B36" s="250">
        <v>767</v>
      </c>
      <c r="C36" s="247">
        <v>3.7889039242219216</v>
      </c>
      <c r="D36" s="252">
        <v>1788</v>
      </c>
      <c r="E36" s="247">
        <v>-0.776914539400666</v>
      </c>
      <c r="F36" s="252">
        <v>2555</v>
      </c>
      <c r="G36" s="247">
        <v>0.5509641873278237</v>
      </c>
      <c r="H36" s="301">
        <v>30.019569471624262</v>
      </c>
      <c r="I36" s="66"/>
      <c r="J36" s="66"/>
      <c r="K36" s="66"/>
      <c r="L36" s="66"/>
      <c r="M36" s="66"/>
      <c r="N36" s="66"/>
      <c r="O36" s="66"/>
      <c r="P36" s="66"/>
      <c r="Q36" s="66"/>
      <c r="R36" s="66"/>
      <c r="S36" s="66"/>
      <c r="T36" s="66"/>
      <c r="U36" s="66"/>
      <c r="V36" s="66"/>
    </row>
    <row r="37" spans="1:22" ht="21" customHeight="1">
      <c r="A37" s="94" t="s">
        <v>264</v>
      </c>
      <c r="B37" s="105">
        <v>739</v>
      </c>
      <c r="C37" s="104">
        <v>4.378531073446328</v>
      </c>
      <c r="D37" s="100">
        <v>1802</v>
      </c>
      <c r="E37" s="104">
        <v>3.0303030303030303</v>
      </c>
      <c r="F37" s="100">
        <v>2541</v>
      </c>
      <c r="G37" s="104">
        <v>3.418803418803419</v>
      </c>
      <c r="H37" s="101">
        <v>29.083038173947262</v>
      </c>
      <c r="I37" s="66"/>
      <c r="J37" s="66"/>
      <c r="K37" s="66"/>
      <c r="L37" s="66"/>
      <c r="M37" s="66"/>
      <c r="N37" s="66"/>
      <c r="O37" s="66"/>
      <c r="P37" s="66"/>
      <c r="Q37" s="66"/>
      <c r="R37" s="66"/>
      <c r="S37" s="66"/>
      <c r="T37" s="66"/>
      <c r="U37" s="66"/>
      <c r="V37" s="66"/>
    </row>
    <row r="38" spans="1:22" ht="21" customHeight="1">
      <c r="A38" s="249" t="s">
        <v>262</v>
      </c>
      <c r="B38" s="250">
        <v>708</v>
      </c>
      <c r="C38" s="247">
        <v>1.5781922525107603</v>
      </c>
      <c r="D38" s="252">
        <v>1749</v>
      </c>
      <c r="E38" s="247">
        <v>11.685823754789272</v>
      </c>
      <c r="F38" s="252">
        <v>2457</v>
      </c>
      <c r="G38" s="247">
        <v>8.572691117984977</v>
      </c>
      <c r="H38" s="301">
        <v>28.815628815628813</v>
      </c>
      <c r="I38" s="66"/>
      <c r="J38" s="66"/>
      <c r="K38" s="66"/>
      <c r="L38" s="66"/>
      <c r="M38" s="66"/>
      <c r="N38" s="66"/>
      <c r="O38" s="66"/>
      <c r="P38" s="66"/>
      <c r="Q38" s="66"/>
      <c r="R38" s="66"/>
      <c r="S38" s="66"/>
      <c r="T38" s="66"/>
      <c r="U38" s="66"/>
      <c r="V38" s="66"/>
    </row>
    <row r="39" spans="1:22" ht="21" customHeight="1">
      <c r="A39" s="249" t="s">
        <v>260</v>
      </c>
      <c r="B39" s="250">
        <v>697</v>
      </c>
      <c r="C39" s="247">
        <v>-2.789400278940028</v>
      </c>
      <c r="D39" s="252">
        <v>1566</v>
      </c>
      <c r="E39" s="247">
        <v>-3.2736256948733784</v>
      </c>
      <c r="F39" s="252">
        <v>2263</v>
      </c>
      <c r="G39" s="247">
        <v>-3.125</v>
      </c>
      <c r="H39" s="301">
        <v>30.799823243482106</v>
      </c>
      <c r="I39" s="66"/>
      <c r="J39" s="66"/>
      <c r="K39" s="66"/>
      <c r="L39" s="66"/>
      <c r="M39" s="66"/>
      <c r="N39" s="66"/>
      <c r="O39" s="66"/>
      <c r="P39" s="66"/>
      <c r="Q39" s="66"/>
      <c r="R39" s="66"/>
      <c r="S39" s="66"/>
      <c r="T39" s="66"/>
      <c r="U39" s="66"/>
      <c r="V39" s="66"/>
    </row>
    <row r="40" spans="1:22" ht="21" customHeight="1">
      <c r="A40" s="249" t="s">
        <v>258</v>
      </c>
      <c r="B40" s="250">
        <v>717</v>
      </c>
      <c r="C40" s="247">
        <v>0.8438818565400843</v>
      </c>
      <c r="D40" s="252">
        <v>1619</v>
      </c>
      <c r="E40" s="247">
        <v>-0.06172839506172839</v>
      </c>
      <c r="F40" s="252">
        <v>2336</v>
      </c>
      <c r="G40" s="247">
        <v>0.21450021450021448</v>
      </c>
      <c r="H40" s="301">
        <v>30.69349315068493</v>
      </c>
      <c r="I40" s="66"/>
      <c r="J40" s="66"/>
      <c r="K40" s="66"/>
      <c r="L40" s="66"/>
      <c r="M40" s="66"/>
      <c r="N40" s="66"/>
      <c r="O40" s="66"/>
      <c r="P40" s="66"/>
      <c r="Q40" s="66"/>
      <c r="R40" s="66"/>
      <c r="S40" s="66"/>
      <c r="T40" s="66"/>
      <c r="U40" s="66"/>
      <c r="V40" s="66"/>
    </row>
    <row r="41" spans="1:22" ht="21" customHeight="1">
      <c r="A41" s="94" t="s">
        <v>256</v>
      </c>
      <c r="B41" s="105">
        <v>711</v>
      </c>
      <c r="C41" s="104">
        <v>2.008608321377331</v>
      </c>
      <c r="D41" s="100">
        <v>1620</v>
      </c>
      <c r="E41" s="104">
        <v>-0.5524861878453038</v>
      </c>
      <c r="F41" s="100">
        <v>2331</v>
      </c>
      <c r="G41" s="104">
        <v>0.21496130696474636</v>
      </c>
      <c r="H41" s="101">
        <v>30.501930501930502</v>
      </c>
      <c r="I41" s="66"/>
      <c r="J41" s="66"/>
      <c r="K41" s="66"/>
      <c r="L41" s="66"/>
      <c r="M41" s="66"/>
      <c r="N41" s="66"/>
      <c r="O41" s="66"/>
      <c r="P41" s="66"/>
      <c r="Q41" s="66"/>
      <c r="R41" s="66"/>
      <c r="S41" s="66"/>
      <c r="T41" s="66"/>
      <c r="U41" s="66"/>
      <c r="V41" s="66"/>
    </row>
    <row r="42" spans="1:22" ht="21" customHeight="1">
      <c r="A42" s="249" t="s">
        <v>254</v>
      </c>
      <c r="B42" s="250">
        <v>697</v>
      </c>
      <c r="C42" s="247">
        <v>-5.040871934604905</v>
      </c>
      <c r="D42" s="252">
        <v>1629</v>
      </c>
      <c r="E42" s="247">
        <v>5.710577547047372</v>
      </c>
      <c r="F42" s="252">
        <v>2326</v>
      </c>
      <c r="G42" s="247">
        <v>2.241758241758242</v>
      </c>
      <c r="H42" s="301">
        <v>29.96560619088564</v>
      </c>
      <c r="I42" s="66"/>
      <c r="J42" s="66"/>
      <c r="K42" s="66"/>
      <c r="L42" s="66"/>
      <c r="M42" s="66"/>
      <c r="N42" s="66"/>
      <c r="O42" s="66"/>
      <c r="P42" s="66"/>
      <c r="Q42" s="66"/>
      <c r="R42" s="66"/>
      <c r="S42" s="66"/>
      <c r="T42" s="66"/>
      <c r="U42" s="66"/>
      <c r="V42" s="66"/>
    </row>
    <row r="43" spans="1:22" ht="21" customHeight="1">
      <c r="A43" s="249" t="s">
        <v>252</v>
      </c>
      <c r="B43" s="250">
        <v>734</v>
      </c>
      <c r="C43" s="247">
        <v>1.5214384508990317</v>
      </c>
      <c r="D43" s="252">
        <v>1541</v>
      </c>
      <c r="E43" s="247">
        <v>-3.566958698372966</v>
      </c>
      <c r="F43" s="252">
        <v>2275</v>
      </c>
      <c r="G43" s="247">
        <v>-1.981904351572598</v>
      </c>
      <c r="H43" s="301">
        <v>32.26373626373626</v>
      </c>
      <c r="I43" s="66"/>
      <c r="J43" s="66"/>
      <c r="K43" s="66"/>
      <c r="L43" s="66"/>
      <c r="M43" s="66"/>
      <c r="N43" s="66"/>
      <c r="O43" s="66"/>
      <c r="P43" s="66"/>
      <c r="Q43" s="66"/>
      <c r="R43" s="66"/>
      <c r="S43" s="66"/>
      <c r="T43" s="66"/>
      <c r="U43" s="66"/>
      <c r="V43" s="66"/>
    </row>
    <row r="44" spans="1:22" ht="21" customHeight="1">
      <c r="A44" s="249" t="s">
        <v>249</v>
      </c>
      <c r="B44" s="250">
        <v>723</v>
      </c>
      <c r="C44" s="247">
        <v>-6.94980694980695</v>
      </c>
      <c r="D44" s="252">
        <v>1598</v>
      </c>
      <c r="E44" s="247">
        <v>-3.5024154589371985</v>
      </c>
      <c r="F44" s="252">
        <v>2321</v>
      </c>
      <c r="G44" s="247">
        <v>-4.603370324702015</v>
      </c>
      <c r="H44" s="301">
        <v>31.15036622145627</v>
      </c>
      <c r="I44" s="66"/>
      <c r="J44" s="66"/>
      <c r="K44" s="66"/>
      <c r="L44" s="66"/>
      <c r="M44" s="66"/>
      <c r="N44" s="66"/>
      <c r="O44" s="66"/>
      <c r="P44" s="66"/>
      <c r="Q44" s="66"/>
      <c r="R44" s="66"/>
      <c r="S44" s="66"/>
      <c r="T44" s="66"/>
      <c r="U44" s="66"/>
      <c r="V44" s="66"/>
    </row>
    <row r="45" spans="1:22" ht="21" customHeight="1">
      <c r="A45" s="94" t="s">
        <v>246</v>
      </c>
      <c r="B45" s="105">
        <v>777</v>
      </c>
      <c r="C45" s="104">
        <v>5.142083897158322</v>
      </c>
      <c r="D45" s="100">
        <v>1656</v>
      </c>
      <c r="E45" s="104">
        <v>0.546448087431694</v>
      </c>
      <c r="F45" s="100">
        <v>2433</v>
      </c>
      <c r="G45" s="104">
        <v>1.9698239731768652</v>
      </c>
      <c r="H45" s="101">
        <v>31.935881627620223</v>
      </c>
      <c r="I45" s="66"/>
      <c r="J45" s="66"/>
      <c r="K45" s="66"/>
      <c r="L45" s="66"/>
      <c r="M45" s="66"/>
      <c r="N45" s="66"/>
      <c r="O45" s="66"/>
      <c r="P45" s="66"/>
      <c r="Q45" s="66"/>
      <c r="R45" s="66"/>
      <c r="S45" s="66"/>
      <c r="T45" s="66"/>
      <c r="U45" s="66"/>
      <c r="V45" s="66"/>
    </row>
    <row r="46" spans="1:22" ht="14.25">
      <c r="A46" s="295" t="s">
        <v>213</v>
      </c>
      <c r="B46" s="69"/>
      <c r="C46" s="69"/>
      <c r="D46" s="69"/>
      <c r="E46" s="69"/>
      <c r="F46" s="69"/>
      <c r="G46" s="69"/>
      <c r="H46" s="69"/>
      <c r="I46" s="66"/>
      <c r="J46" s="66"/>
      <c r="K46" s="66"/>
      <c r="L46" s="66"/>
      <c r="M46" s="66"/>
      <c r="N46" s="66"/>
      <c r="O46" s="66"/>
      <c r="P46" s="66"/>
      <c r="Q46" s="66"/>
      <c r="R46" s="66"/>
      <c r="S46" s="66"/>
      <c r="T46" s="66"/>
      <c r="U46" s="66"/>
      <c r="V46" s="66"/>
    </row>
    <row r="47" spans="9:22" ht="12.75">
      <c r="I47" s="66"/>
      <c r="J47" s="66"/>
      <c r="K47" s="66"/>
      <c r="L47" s="66"/>
      <c r="M47" s="66"/>
      <c r="N47" s="66"/>
      <c r="O47" s="66"/>
      <c r="P47" s="66"/>
      <c r="Q47" s="66"/>
      <c r="R47" s="66"/>
      <c r="S47" s="66"/>
      <c r="T47" s="66"/>
      <c r="U47" s="66"/>
      <c r="V47" s="66"/>
    </row>
    <row r="48" spans="9:22" ht="12.75">
      <c r="I48" s="66"/>
      <c r="J48" s="66"/>
      <c r="K48" s="66"/>
      <c r="L48" s="66"/>
      <c r="M48" s="66"/>
      <c r="N48" s="66"/>
      <c r="O48" s="66"/>
      <c r="P48" s="66"/>
      <c r="Q48" s="66"/>
      <c r="R48" s="66"/>
      <c r="S48" s="66"/>
      <c r="T48" s="66"/>
      <c r="U48" s="66"/>
      <c r="V48" s="66"/>
    </row>
    <row r="49" spans="9:22" ht="12.75">
      <c r="I49" s="66"/>
      <c r="J49" s="66"/>
      <c r="K49" s="66"/>
      <c r="L49" s="66"/>
      <c r="M49" s="66"/>
      <c r="N49" s="66"/>
      <c r="O49" s="66"/>
      <c r="P49" s="66"/>
      <c r="Q49" s="66"/>
      <c r="R49" s="66"/>
      <c r="S49" s="66"/>
      <c r="T49" s="66"/>
      <c r="U49" s="66"/>
      <c r="V49" s="66"/>
    </row>
    <row r="50" spans="9:22" ht="12.75">
      <c r="I50" s="66"/>
      <c r="J50" s="66"/>
      <c r="K50" s="66"/>
      <c r="L50" s="66"/>
      <c r="M50" s="66"/>
      <c r="N50" s="66"/>
      <c r="O50" s="66"/>
      <c r="P50" s="66"/>
      <c r="Q50" s="66"/>
      <c r="R50" s="66"/>
      <c r="S50" s="66"/>
      <c r="T50" s="66"/>
      <c r="U50" s="66"/>
      <c r="V50" s="66"/>
    </row>
    <row r="51" spans="9:22" ht="12.75">
      <c r="I51" s="66"/>
      <c r="J51" s="66"/>
      <c r="K51" s="66"/>
      <c r="L51" s="66"/>
      <c r="M51" s="66"/>
      <c r="N51" s="66"/>
      <c r="O51" s="66"/>
      <c r="P51" s="66"/>
      <c r="Q51" s="66"/>
      <c r="R51" s="66"/>
      <c r="S51" s="66"/>
      <c r="T51" s="66"/>
      <c r="U51" s="66"/>
      <c r="V51" s="66"/>
    </row>
    <row r="52" spans="9:22" ht="12.75">
      <c r="I52" s="66"/>
      <c r="J52" s="66"/>
      <c r="K52" s="66"/>
      <c r="L52" s="66"/>
      <c r="M52" s="66"/>
      <c r="N52" s="66"/>
      <c r="O52" s="66"/>
      <c r="P52" s="66"/>
      <c r="Q52" s="66"/>
      <c r="R52" s="66"/>
      <c r="S52" s="66"/>
      <c r="T52" s="66"/>
      <c r="U52" s="66"/>
      <c r="V52" s="66"/>
    </row>
    <row r="53" spans="9:22" ht="12.75">
      <c r="I53" s="66"/>
      <c r="J53" s="66"/>
      <c r="K53" s="66"/>
      <c r="L53" s="66"/>
      <c r="M53" s="66"/>
      <c r="N53" s="66"/>
      <c r="O53" s="66"/>
      <c r="P53" s="66"/>
      <c r="Q53" s="66"/>
      <c r="R53" s="66"/>
      <c r="S53" s="66"/>
      <c r="T53" s="66"/>
      <c r="U53" s="66"/>
      <c r="V53" s="66"/>
    </row>
    <row r="54" spans="9:22" ht="12.75">
      <c r="I54" s="66"/>
      <c r="J54" s="66"/>
      <c r="K54" s="66"/>
      <c r="L54" s="66"/>
      <c r="M54" s="66"/>
      <c r="N54" s="66"/>
      <c r="O54" s="66"/>
      <c r="P54" s="66"/>
      <c r="Q54" s="66"/>
      <c r="R54" s="66"/>
      <c r="S54" s="66"/>
      <c r="T54" s="66"/>
      <c r="U54" s="66"/>
      <c r="V54" s="66"/>
    </row>
    <row r="55" spans="9:22" ht="12.75">
      <c r="I55" s="66"/>
      <c r="J55" s="66"/>
      <c r="K55" s="66"/>
      <c r="L55" s="66"/>
      <c r="M55" s="66"/>
      <c r="N55" s="66"/>
      <c r="O55" s="66"/>
      <c r="P55" s="66"/>
      <c r="Q55" s="66"/>
      <c r="R55" s="66"/>
      <c r="S55" s="66"/>
      <c r="T55" s="66"/>
      <c r="U55" s="66"/>
      <c r="V55" s="66"/>
    </row>
    <row r="56" spans="9:22" ht="12.75">
      <c r="I56" s="66"/>
      <c r="J56" s="66"/>
      <c r="K56" s="66"/>
      <c r="L56" s="66"/>
      <c r="M56" s="66"/>
      <c r="N56" s="66"/>
      <c r="O56" s="66"/>
      <c r="P56" s="66"/>
      <c r="Q56" s="66"/>
      <c r="R56" s="66"/>
      <c r="S56" s="66"/>
      <c r="T56" s="66"/>
      <c r="U56" s="66"/>
      <c r="V56" s="66"/>
    </row>
    <row r="57" spans="9:22" ht="12.75">
      <c r="I57" s="66"/>
      <c r="J57" s="66"/>
      <c r="K57" s="66"/>
      <c r="L57" s="66"/>
      <c r="M57" s="66"/>
      <c r="N57" s="66"/>
      <c r="O57" s="66"/>
      <c r="P57" s="66"/>
      <c r="Q57" s="66"/>
      <c r="R57" s="66"/>
      <c r="S57" s="66"/>
      <c r="T57" s="66"/>
      <c r="U57" s="66"/>
      <c r="V57" s="66"/>
    </row>
    <row r="58" spans="9:22" ht="12.75">
      <c r="I58" s="66"/>
      <c r="J58" s="66"/>
      <c r="K58" s="66"/>
      <c r="L58" s="66"/>
      <c r="M58" s="66"/>
      <c r="N58" s="66"/>
      <c r="O58" s="66"/>
      <c r="P58" s="66"/>
      <c r="Q58" s="66"/>
      <c r="R58" s="66"/>
      <c r="S58" s="66"/>
      <c r="T58" s="66"/>
      <c r="U58" s="66"/>
      <c r="V58" s="66"/>
    </row>
    <row r="59" spans="9:22" ht="12.75">
      <c r="I59" s="66"/>
      <c r="J59" s="66"/>
      <c r="K59" s="66"/>
      <c r="L59" s="66"/>
      <c r="M59" s="66"/>
      <c r="N59" s="66"/>
      <c r="O59" s="66"/>
      <c r="P59" s="66"/>
      <c r="Q59" s="66"/>
      <c r="R59" s="66"/>
      <c r="S59" s="66"/>
      <c r="T59" s="66"/>
      <c r="U59" s="66"/>
      <c r="V59" s="66"/>
    </row>
    <row r="60" spans="9:22" ht="12.75">
      <c r="I60" s="66"/>
      <c r="J60" s="66"/>
      <c r="K60" s="66"/>
      <c r="L60" s="66"/>
      <c r="M60" s="66"/>
      <c r="N60" s="66"/>
      <c r="O60" s="66"/>
      <c r="P60" s="66"/>
      <c r="Q60" s="66"/>
      <c r="R60" s="66"/>
      <c r="S60" s="66"/>
      <c r="T60" s="66"/>
      <c r="U60" s="66"/>
      <c r="V60" s="66"/>
    </row>
    <row r="61" spans="9:22" ht="12.75">
      <c r="I61" s="66"/>
      <c r="J61" s="66"/>
      <c r="K61" s="66"/>
      <c r="L61" s="66"/>
      <c r="M61" s="66"/>
      <c r="N61" s="66"/>
      <c r="O61" s="66"/>
      <c r="P61" s="66"/>
      <c r="Q61" s="66"/>
      <c r="R61" s="66"/>
      <c r="S61" s="66"/>
      <c r="T61" s="66"/>
      <c r="U61" s="66"/>
      <c r="V61" s="66"/>
    </row>
    <row r="62" spans="9:22" ht="12.75">
      <c r="I62" s="66"/>
      <c r="J62" s="66"/>
      <c r="K62" s="66"/>
      <c r="L62" s="66"/>
      <c r="M62" s="66"/>
      <c r="N62" s="66"/>
      <c r="O62" s="66"/>
      <c r="P62" s="66"/>
      <c r="Q62" s="66"/>
      <c r="R62" s="66"/>
      <c r="S62" s="66"/>
      <c r="T62" s="66"/>
      <c r="U62" s="66"/>
      <c r="V62" s="66"/>
    </row>
    <row r="63" spans="9:22" ht="12.75">
      <c r="I63" s="66"/>
      <c r="J63" s="66"/>
      <c r="K63" s="66"/>
      <c r="L63" s="66"/>
      <c r="M63" s="66"/>
      <c r="N63" s="66"/>
      <c r="O63" s="66"/>
      <c r="P63" s="66"/>
      <c r="Q63" s="66"/>
      <c r="R63" s="66"/>
      <c r="S63" s="66"/>
      <c r="T63" s="66"/>
      <c r="U63" s="66"/>
      <c r="V63" s="66"/>
    </row>
    <row r="64" spans="9:22" ht="12.75">
      <c r="I64" s="66"/>
      <c r="J64" s="66"/>
      <c r="K64" s="66"/>
      <c r="L64" s="66"/>
      <c r="M64" s="66"/>
      <c r="N64" s="66"/>
      <c r="O64" s="66"/>
      <c r="P64" s="66"/>
      <c r="Q64" s="66"/>
      <c r="R64" s="66"/>
      <c r="S64" s="66"/>
      <c r="T64" s="66"/>
      <c r="U64" s="66"/>
      <c r="V64" s="66"/>
    </row>
    <row r="65" spans="9:22" ht="12.75">
      <c r="I65" s="66"/>
      <c r="J65" s="66"/>
      <c r="K65" s="66"/>
      <c r="L65" s="66"/>
      <c r="M65" s="66"/>
      <c r="N65" s="66"/>
      <c r="O65" s="66"/>
      <c r="P65" s="66"/>
      <c r="Q65" s="66"/>
      <c r="R65" s="66"/>
      <c r="S65" s="66"/>
      <c r="T65" s="66"/>
      <c r="U65" s="66"/>
      <c r="V65" s="66"/>
    </row>
    <row r="66" spans="9:22" ht="12.75">
      <c r="I66" s="66"/>
      <c r="J66" s="66"/>
      <c r="K66" s="66"/>
      <c r="L66" s="66"/>
      <c r="M66" s="66"/>
      <c r="N66" s="66"/>
      <c r="O66" s="66"/>
      <c r="P66" s="66"/>
      <c r="Q66" s="66"/>
      <c r="R66" s="66"/>
      <c r="S66" s="66"/>
      <c r="T66" s="66"/>
      <c r="U66" s="66"/>
      <c r="V66" s="66"/>
    </row>
    <row r="67" spans="9:22" ht="12.75">
      <c r="I67" s="66"/>
      <c r="J67" s="66"/>
      <c r="K67" s="66"/>
      <c r="L67" s="66"/>
      <c r="M67" s="66"/>
      <c r="N67" s="66"/>
      <c r="O67" s="66"/>
      <c r="P67" s="66"/>
      <c r="Q67" s="66"/>
      <c r="R67" s="66"/>
      <c r="S67" s="66"/>
      <c r="T67" s="66"/>
      <c r="U67" s="66"/>
      <c r="V67" s="66"/>
    </row>
    <row r="68" spans="9:22" ht="12.75">
      <c r="I68" s="66"/>
      <c r="J68" s="66"/>
      <c r="K68" s="66"/>
      <c r="L68" s="66"/>
      <c r="M68" s="66"/>
      <c r="N68" s="66"/>
      <c r="O68" s="66"/>
      <c r="P68" s="66"/>
      <c r="Q68" s="66"/>
      <c r="R68" s="66"/>
      <c r="S68" s="66"/>
      <c r="T68" s="66"/>
      <c r="U68" s="66"/>
      <c r="V68" s="66"/>
    </row>
  </sheetData>
  <sheetProtection/>
  <printOptions horizontalCentered="1" verticalCentered="1"/>
  <pageMargins left="0.7874015748031497" right="0.7874015748031497" top="0.7874015748031497" bottom="0.3937007874015748" header="0.5118110236220472" footer="0.5118110236220472"/>
  <pageSetup firstPageNumber="2" useFirstPageNumber="1" horizontalDpi="600" verticalDpi="600" orientation="portrait" paperSize="9" scale="72" r:id="rId1"/>
  <headerFooter alignWithMargins="0">
    <oddFooter>&amp;C&amp;14page 12</oddFooter>
  </headerFooter>
</worksheet>
</file>

<file path=xl/worksheets/sheet14.xml><?xml version="1.0" encoding="utf-8"?>
<worksheet xmlns="http://schemas.openxmlformats.org/spreadsheetml/2006/main" xmlns:r="http://schemas.openxmlformats.org/officeDocument/2006/relationships">
  <dimension ref="A1:V70"/>
  <sheetViews>
    <sheetView view="pageLayout" zoomScaleSheetLayoutView="75" workbookViewId="0" topLeftCell="A40">
      <selection activeCell="D76" sqref="D76"/>
    </sheetView>
  </sheetViews>
  <sheetFormatPr defaultColWidth="11.00390625" defaultRowHeight="12.75"/>
  <cols>
    <col min="1" max="1" width="18.625" style="83" customWidth="1"/>
    <col min="2" max="11" width="8.75390625" style="83" customWidth="1"/>
    <col min="12" max="16384" width="11.00390625" style="67" customWidth="1"/>
  </cols>
  <sheetData>
    <row r="1" spans="1:22" ht="20.25">
      <c r="A1" s="257" t="s">
        <v>38</v>
      </c>
      <c r="B1" s="258" t="s">
        <v>238</v>
      </c>
      <c r="L1" s="66"/>
      <c r="M1" s="66"/>
      <c r="N1" s="66"/>
      <c r="O1" s="66"/>
      <c r="P1" s="66"/>
      <c r="Q1" s="66"/>
      <c r="R1" s="66"/>
      <c r="S1" s="66"/>
      <c r="T1" s="66"/>
      <c r="U1" s="66"/>
      <c r="V1" s="66"/>
    </row>
    <row r="2" spans="1:22" ht="21">
      <c r="A2" s="259"/>
      <c r="B2" s="258" t="s">
        <v>202</v>
      </c>
      <c r="L2" s="66"/>
      <c r="M2" s="66"/>
      <c r="N2" s="66"/>
      <c r="O2" s="66"/>
      <c r="P2" s="66"/>
      <c r="Q2" s="66"/>
      <c r="R2" s="66"/>
      <c r="S2" s="66"/>
      <c r="T2" s="66"/>
      <c r="U2" s="66"/>
      <c r="V2" s="66"/>
    </row>
    <row r="3" spans="12:22" ht="12.75">
      <c r="L3" s="66"/>
      <c r="M3" s="66"/>
      <c r="N3" s="66"/>
      <c r="O3" s="66"/>
      <c r="P3" s="66"/>
      <c r="Q3" s="66"/>
      <c r="R3" s="66"/>
      <c r="S3" s="66"/>
      <c r="T3" s="66"/>
      <c r="U3" s="66"/>
      <c r="V3" s="66"/>
    </row>
    <row r="4" spans="2:22" ht="36" customHeight="1">
      <c r="B4" s="519" t="s">
        <v>46</v>
      </c>
      <c r="C4" s="518"/>
      <c r="D4" s="519" t="s">
        <v>47</v>
      </c>
      <c r="E4" s="518"/>
      <c r="F4" s="519" t="s">
        <v>48</v>
      </c>
      <c r="G4" s="518"/>
      <c r="H4" s="519" t="s">
        <v>49</v>
      </c>
      <c r="I4" s="518"/>
      <c r="J4" s="515" t="s">
        <v>28</v>
      </c>
      <c r="K4" s="516"/>
      <c r="L4" s="66"/>
      <c r="M4" s="66"/>
      <c r="N4" s="66"/>
      <c r="O4" s="66"/>
      <c r="P4" s="66"/>
      <c r="Q4" s="66"/>
      <c r="R4" s="66"/>
      <c r="S4" s="66"/>
      <c r="T4" s="66"/>
      <c r="U4" s="66"/>
      <c r="V4" s="66"/>
    </row>
    <row r="5" spans="1:22" ht="12.75">
      <c r="A5" s="303"/>
      <c r="B5" s="304" t="s">
        <v>20</v>
      </c>
      <c r="C5" s="305" t="s">
        <v>1</v>
      </c>
      <c r="D5" s="306" t="s">
        <v>20</v>
      </c>
      <c r="E5" s="305" t="s">
        <v>1</v>
      </c>
      <c r="F5" s="306" t="s">
        <v>20</v>
      </c>
      <c r="G5" s="305" t="s">
        <v>1</v>
      </c>
      <c r="H5" s="306" t="s">
        <v>20</v>
      </c>
      <c r="I5" s="305" t="s">
        <v>1</v>
      </c>
      <c r="J5" s="306" t="s">
        <v>20</v>
      </c>
      <c r="K5" s="305" t="s">
        <v>1</v>
      </c>
      <c r="L5" s="66"/>
      <c r="M5" s="66"/>
      <c r="N5" s="66"/>
      <c r="O5" s="66"/>
      <c r="P5" s="66"/>
      <c r="Q5" s="66"/>
      <c r="R5" s="66"/>
      <c r="S5" s="66"/>
      <c r="T5" s="66"/>
      <c r="U5" s="66"/>
      <c r="V5" s="66"/>
    </row>
    <row r="6" spans="1:22" ht="21" customHeight="1">
      <c r="A6" s="82" t="s">
        <v>282</v>
      </c>
      <c r="B6" s="92">
        <v>11442</v>
      </c>
      <c r="C6" s="93">
        <f>(B6/J6)*100</f>
        <v>66.06998498671902</v>
      </c>
      <c r="D6" s="92">
        <v>1778</v>
      </c>
      <c r="E6" s="93">
        <f>(D6/J6)*100</f>
        <v>10.26677445432498</v>
      </c>
      <c r="F6" s="92">
        <v>2140</v>
      </c>
      <c r="G6" s="93">
        <f>(F6/J6)*100</f>
        <v>12.357085113754476</v>
      </c>
      <c r="H6" s="92">
        <v>1958</v>
      </c>
      <c r="I6" s="93">
        <f>(H6/J6)*100</f>
        <v>11.306155445201524</v>
      </c>
      <c r="J6" s="92">
        <f>H6+F6+D6+B6</f>
        <v>17318</v>
      </c>
      <c r="K6" s="109">
        <f>I6+G6+E6+C6</f>
        <v>100</v>
      </c>
      <c r="L6" s="66"/>
      <c r="M6" s="66"/>
      <c r="N6" s="66"/>
      <c r="O6" s="66"/>
      <c r="P6" s="66"/>
      <c r="Q6" s="66"/>
      <c r="R6" s="66"/>
      <c r="S6" s="66"/>
      <c r="T6" s="66"/>
      <c r="U6" s="66"/>
      <c r="V6" s="66"/>
    </row>
    <row r="7" spans="1:22" ht="21" customHeight="1">
      <c r="A7" s="249" t="s">
        <v>278</v>
      </c>
      <c r="B7" s="307">
        <v>11198</v>
      </c>
      <c r="C7" s="308">
        <v>65.23360130490504</v>
      </c>
      <c r="D7" s="307">
        <v>1747</v>
      </c>
      <c r="E7" s="308">
        <v>10.177094256087615</v>
      </c>
      <c r="F7" s="307">
        <v>2131</v>
      </c>
      <c r="G7" s="308">
        <v>12.414074332983805</v>
      </c>
      <c r="H7" s="307">
        <v>2090</v>
      </c>
      <c r="I7" s="308">
        <v>12.175230106023536</v>
      </c>
      <c r="J7" s="307">
        <v>17166</v>
      </c>
      <c r="K7" s="308">
        <v>100</v>
      </c>
      <c r="L7" s="66"/>
      <c r="M7" s="66"/>
      <c r="N7" s="66"/>
      <c r="O7" s="66"/>
      <c r="P7" s="66"/>
      <c r="Q7" s="66"/>
      <c r="R7" s="66"/>
      <c r="S7" s="66"/>
      <c r="T7" s="66"/>
      <c r="U7" s="66"/>
      <c r="V7" s="66"/>
    </row>
    <row r="8" spans="1:22" ht="21" customHeight="1">
      <c r="A8" s="249" t="s">
        <v>276</v>
      </c>
      <c r="B8" s="307">
        <v>11017</v>
      </c>
      <c r="C8" s="308">
        <v>66.95636319436004</v>
      </c>
      <c r="D8" s="307">
        <v>1834</v>
      </c>
      <c r="E8" s="308">
        <v>11.14622584174061</v>
      </c>
      <c r="F8" s="307">
        <v>1900</v>
      </c>
      <c r="G8" s="308">
        <v>11.547344110854503</v>
      </c>
      <c r="H8" s="307">
        <v>1703</v>
      </c>
      <c r="I8" s="308">
        <v>10.350066853044853</v>
      </c>
      <c r="J8" s="307">
        <v>16454</v>
      </c>
      <c r="K8" s="308">
        <v>100</v>
      </c>
      <c r="L8" s="66"/>
      <c r="M8" s="66"/>
      <c r="N8" s="66"/>
      <c r="O8" s="66"/>
      <c r="P8" s="66"/>
      <c r="Q8" s="66"/>
      <c r="R8" s="66"/>
      <c r="S8" s="66"/>
      <c r="T8" s="66"/>
      <c r="U8" s="66"/>
      <c r="V8" s="66"/>
    </row>
    <row r="9" spans="1:22" ht="21" customHeight="1">
      <c r="A9" s="249" t="s">
        <v>274</v>
      </c>
      <c r="B9" s="307">
        <v>10991</v>
      </c>
      <c r="C9" s="308">
        <v>64.97783032811114</v>
      </c>
      <c r="D9" s="307">
        <v>1879</v>
      </c>
      <c r="E9" s="308">
        <v>11.108483594442802</v>
      </c>
      <c r="F9" s="307">
        <v>2155</v>
      </c>
      <c r="G9" s="308">
        <v>12.740171445462606</v>
      </c>
      <c r="H9" s="307">
        <v>1890</v>
      </c>
      <c r="I9" s="308">
        <v>11.173514631983448</v>
      </c>
      <c r="J9" s="307">
        <v>16915</v>
      </c>
      <c r="K9" s="308">
        <v>100</v>
      </c>
      <c r="L9" s="463">
        <f>J6+J7+J8+J9</f>
        <v>67853</v>
      </c>
      <c r="M9" s="66"/>
      <c r="N9" s="66"/>
      <c r="O9" s="66"/>
      <c r="P9" s="66"/>
      <c r="Q9" s="66"/>
      <c r="R9" s="66"/>
      <c r="S9" s="66"/>
      <c r="T9" s="66"/>
      <c r="U9" s="66"/>
      <c r="V9" s="66"/>
    </row>
    <row r="10" spans="1:22" ht="21" customHeight="1">
      <c r="A10" s="94" t="s">
        <v>272</v>
      </c>
      <c r="B10" s="92">
        <v>11459</v>
      </c>
      <c r="C10" s="93">
        <v>66.86311121484421</v>
      </c>
      <c r="D10" s="92">
        <v>1661</v>
      </c>
      <c r="E10" s="93">
        <v>9.691912708600771</v>
      </c>
      <c r="F10" s="92">
        <v>2045</v>
      </c>
      <c r="G10" s="93">
        <v>11.932547555140623</v>
      </c>
      <c r="H10" s="92">
        <v>1973</v>
      </c>
      <c r="I10" s="93">
        <v>11.5124285214144</v>
      </c>
      <c r="J10" s="92">
        <v>17138</v>
      </c>
      <c r="K10" s="93">
        <v>100</v>
      </c>
      <c r="L10" s="66"/>
      <c r="M10" s="66"/>
      <c r="N10" s="66"/>
      <c r="O10" s="66"/>
      <c r="P10" s="66"/>
      <c r="Q10" s="66"/>
      <c r="R10" s="66"/>
      <c r="S10" s="66"/>
      <c r="T10" s="66"/>
      <c r="U10" s="66"/>
      <c r="V10" s="66"/>
    </row>
    <row r="11" spans="1:22" ht="21" customHeight="1">
      <c r="A11" s="249" t="s">
        <v>270</v>
      </c>
      <c r="B11" s="307">
        <v>11207</v>
      </c>
      <c r="C11" s="308">
        <v>65.81899336348152</v>
      </c>
      <c r="D11" s="307">
        <v>1738</v>
      </c>
      <c r="E11" s="308">
        <v>10.207317789393317</v>
      </c>
      <c r="F11" s="307">
        <v>2191</v>
      </c>
      <c r="G11" s="308">
        <v>12.867798202854292</v>
      </c>
      <c r="H11" s="307">
        <v>1891</v>
      </c>
      <c r="I11" s="308">
        <v>11.105890644270863</v>
      </c>
      <c r="J11" s="307">
        <v>17027</v>
      </c>
      <c r="K11" s="308">
        <v>100</v>
      </c>
      <c r="L11" s="66"/>
      <c r="M11" s="66"/>
      <c r="N11" s="66"/>
      <c r="O11" s="66"/>
      <c r="P11" s="66"/>
      <c r="Q11" s="66"/>
      <c r="R11" s="66"/>
      <c r="S11" s="66"/>
      <c r="T11" s="66"/>
      <c r="U11" s="66"/>
      <c r="V11" s="66"/>
    </row>
    <row r="12" spans="1:22" ht="21" customHeight="1">
      <c r="A12" s="249" t="s">
        <v>268</v>
      </c>
      <c r="B12" s="307">
        <v>11211</v>
      </c>
      <c r="C12" s="308">
        <v>68.86786657657105</v>
      </c>
      <c r="D12" s="307">
        <v>1649</v>
      </c>
      <c r="E12" s="308">
        <v>10.129614841206463</v>
      </c>
      <c r="F12" s="307">
        <v>1813</v>
      </c>
      <c r="G12" s="308">
        <v>11.137047730204557</v>
      </c>
      <c r="H12" s="307">
        <v>1606</v>
      </c>
      <c r="I12" s="308">
        <v>9.865470852017937</v>
      </c>
      <c r="J12" s="307">
        <v>16279</v>
      </c>
      <c r="K12" s="308">
        <v>100</v>
      </c>
      <c r="L12" s="66"/>
      <c r="M12" s="66"/>
      <c r="N12" s="66"/>
      <c r="O12" s="66"/>
      <c r="P12" s="66"/>
      <c r="Q12" s="66"/>
      <c r="R12" s="66"/>
      <c r="S12" s="66"/>
      <c r="T12" s="66"/>
      <c r="U12" s="66"/>
      <c r="V12" s="66"/>
    </row>
    <row r="13" spans="1:22" ht="21" customHeight="1">
      <c r="A13" s="249" t="s">
        <v>266</v>
      </c>
      <c r="B13" s="307">
        <v>10979</v>
      </c>
      <c r="C13" s="308">
        <v>66.71325271920763</v>
      </c>
      <c r="D13" s="307">
        <v>1582</v>
      </c>
      <c r="E13" s="308">
        <v>9.612930667800935</v>
      </c>
      <c r="F13" s="307">
        <v>1985</v>
      </c>
      <c r="G13" s="308">
        <v>12.061736647019504</v>
      </c>
      <c r="H13" s="307">
        <v>1911</v>
      </c>
      <c r="I13" s="308">
        <v>11.612079965971926</v>
      </c>
      <c r="J13" s="307">
        <v>16457</v>
      </c>
      <c r="K13" s="308">
        <v>100</v>
      </c>
      <c r="L13" s="66"/>
      <c r="M13" s="66"/>
      <c r="N13" s="66"/>
      <c r="O13" s="66"/>
      <c r="P13" s="66"/>
      <c r="Q13" s="66"/>
      <c r="R13" s="66"/>
      <c r="S13" s="66"/>
      <c r="T13" s="66"/>
      <c r="U13" s="66"/>
      <c r="V13" s="66"/>
    </row>
    <row r="14" spans="1:22" ht="21" customHeight="1">
      <c r="A14" s="94" t="s">
        <v>264</v>
      </c>
      <c r="B14" s="92">
        <v>11321</v>
      </c>
      <c r="C14" s="93">
        <v>67.43105604860325</v>
      </c>
      <c r="D14" s="92">
        <v>1493</v>
      </c>
      <c r="E14" s="93">
        <v>8.89272738102329</v>
      </c>
      <c r="F14" s="92">
        <v>2079</v>
      </c>
      <c r="G14" s="93">
        <v>12.383107987372686</v>
      </c>
      <c r="H14" s="92">
        <v>1896</v>
      </c>
      <c r="I14" s="93">
        <v>11.293108583000775</v>
      </c>
      <c r="J14" s="92">
        <v>16789</v>
      </c>
      <c r="K14" s="93">
        <v>100</v>
      </c>
      <c r="L14" s="66"/>
      <c r="M14" s="66"/>
      <c r="N14" s="66"/>
      <c r="O14" s="66"/>
      <c r="P14" s="66"/>
      <c r="Q14" s="66"/>
      <c r="R14" s="66"/>
      <c r="S14" s="66"/>
      <c r="T14" s="66"/>
      <c r="U14" s="66"/>
      <c r="V14" s="66"/>
    </row>
    <row r="15" spans="1:22" ht="21" customHeight="1">
      <c r="A15" s="249" t="s">
        <v>262</v>
      </c>
      <c r="B15" s="307">
        <v>11221</v>
      </c>
      <c r="C15" s="308">
        <v>66.17716442557207</v>
      </c>
      <c r="D15" s="307">
        <v>1599</v>
      </c>
      <c r="E15" s="308">
        <v>9.43029016277424</v>
      </c>
      <c r="F15" s="307">
        <v>2279</v>
      </c>
      <c r="G15" s="308">
        <v>13.440669969332388</v>
      </c>
      <c r="H15" s="307">
        <v>1857</v>
      </c>
      <c r="I15" s="308">
        <v>10.951875442321303</v>
      </c>
      <c r="J15" s="307">
        <v>16956</v>
      </c>
      <c r="K15" s="308">
        <v>100</v>
      </c>
      <c r="L15" s="66"/>
      <c r="M15" s="66"/>
      <c r="N15" s="66"/>
      <c r="O15" s="66"/>
      <c r="P15" s="66"/>
      <c r="Q15" s="66"/>
      <c r="R15" s="66"/>
      <c r="S15" s="66"/>
      <c r="T15" s="66"/>
      <c r="U15" s="66"/>
      <c r="V15" s="66"/>
    </row>
    <row r="16" spans="1:22" ht="21" customHeight="1">
      <c r="A16" s="249" t="s">
        <v>260</v>
      </c>
      <c r="B16" s="307">
        <v>10828</v>
      </c>
      <c r="C16" s="308">
        <v>68.95936823334607</v>
      </c>
      <c r="D16" s="307">
        <v>1525</v>
      </c>
      <c r="E16" s="308">
        <v>9.712138581072475</v>
      </c>
      <c r="F16" s="307">
        <v>1869</v>
      </c>
      <c r="G16" s="308">
        <v>11.902942300343906</v>
      </c>
      <c r="H16" s="307">
        <v>1480</v>
      </c>
      <c r="I16" s="308">
        <v>9.425550885237548</v>
      </c>
      <c r="J16" s="307">
        <v>15702</v>
      </c>
      <c r="K16" s="308">
        <v>100</v>
      </c>
      <c r="L16" s="66"/>
      <c r="M16" s="66"/>
      <c r="N16" s="66"/>
      <c r="O16" s="66"/>
      <c r="P16" s="66"/>
      <c r="Q16" s="66"/>
      <c r="R16" s="66"/>
      <c r="S16" s="66"/>
      <c r="T16" s="66"/>
      <c r="U16" s="66"/>
      <c r="V16" s="66"/>
    </row>
    <row r="17" spans="1:22" ht="21" customHeight="1">
      <c r="A17" s="249" t="s">
        <v>258</v>
      </c>
      <c r="B17" s="307">
        <v>10340</v>
      </c>
      <c r="C17" s="308">
        <v>65.23247744621791</v>
      </c>
      <c r="D17" s="307">
        <v>1608</v>
      </c>
      <c r="E17" s="308">
        <v>10.144470380417639</v>
      </c>
      <c r="F17" s="307">
        <v>2040</v>
      </c>
      <c r="G17" s="308">
        <v>12.869850482619395</v>
      </c>
      <c r="H17" s="307">
        <v>1863</v>
      </c>
      <c r="I17" s="308">
        <v>11.753201690745064</v>
      </c>
      <c r="J17" s="307">
        <v>15851</v>
      </c>
      <c r="K17" s="308">
        <v>100</v>
      </c>
      <c r="L17" s="66"/>
      <c r="M17" s="66"/>
      <c r="N17" s="66"/>
      <c r="O17" s="66"/>
      <c r="P17" s="66"/>
      <c r="Q17" s="66"/>
      <c r="R17" s="66"/>
      <c r="S17" s="66"/>
      <c r="T17" s="66"/>
      <c r="U17" s="66"/>
      <c r="V17" s="66"/>
    </row>
    <row r="18" spans="1:22" ht="21" customHeight="1">
      <c r="A18" s="94" t="s">
        <v>256</v>
      </c>
      <c r="B18" s="92">
        <v>10689</v>
      </c>
      <c r="C18" s="93">
        <v>66.96109753805676</v>
      </c>
      <c r="D18" s="92">
        <v>1532</v>
      </c>
      <c r="E18" s="93">
        <v>9.597193509991857</v>
      </c>
      <c r="F18" s="92">
        <v>1902</v>
      </c>
      <c r="G18" s="93">
        <v>11.915053561360645</v>
      </c>
      <c r="H18" s="92">
        <v>1840</v>
      </c>
      <c r="I18" s="93">
        <v>11.526655390590742</v>
      </c>
      <c r="J18" s="92">
        <v>15963</v>
      </c>
      <c r="K18" s="93">
        <v>100</v>
      </c>
      <c r="L18" s="66"/>
      <c r="M18" s="66"/>
      <c r="N18" s="66"/>
      <c r="O18" s="66"/>
      <c r="P18" s="66"/>
      <c r="Q18" s="66"/>
      <c r="R18" s="66"/>
      <c r="S18" s="66"/>
      <c r="T18" s="66"/>
      <c r="U18" s="66"/>
      <c r="V18" s="66"/>
    </row>
    <row r="19" spans="1:22" ht="21" customHeight="1">
      <c r="A19" s="249" t="s">
        <v>254</v>
      </c>
      <c r="B19" s="307">
        <v>10397</v>
      </c>
      <c r="C19" s="308">
        <v>65.81629423308223</v>
      </c>
      <c r="D19" s="307">
        <v>1583</v>
      </c>
      <c r="E19" s="308">
        <v>10.020890042413116</v>
      </c>
      <c r="F19" s="307">
        <v>2053</v>
      </c>
      <c r="G19" s="308">
        <v>12.996138507311514</v>
      </c>
      <c r="H19" s="307">
        <v>1764</v>
      </c>
      <c r="I19" s="308">
        <v>11.166677217193138</v>
      </c>
      <c r="J19" s="307">
        <v>15797</v>
      </c>
      <c r="K19" s="308">
        <v>100</v>
      </c>
      <c r="L19" s="66"/>
      <c r="M19" s="66"/>
      <c r="N19" s="66"/>
      <c r="O19" s="66"/>
      <c r="P19" s="66"/>
      <c r="Q19" s="66"/>
      <c r="R19" s="66"/>
      <c r="S19" s="66"/>
      <c r="T19" s="66"/>
      <c r="U19" s="66"/>
      <c r="V19" s="66"/>
    </row>
    <row r="20" spans="1:22" ht="21" customHeight="1">
      <c r="A20" s="249" t="s">
        <v>252</v>
      </c>
      <c r="B20" s="307">
        <v>10446</v>
      </c>
      <c r="C20" s="308">
        <v>67.85319909061384</v>
      </c>
      <c r="D20" s="307">
        <v>1709</v>
      </c>
      <c r="E20" s="308">
        <v>11.101006820396233</v>
      </c>
      <c r="F20" s="307">
        <v>1656</v>
      </c>
      <c r="G20" s="308">
        <v>10.756739201039299</v>
      </c>
      <c r="H20" s="307">
        <v>1584</v>
      </c>
      <c r="I20" s="308">
        <v>10.289054887950632</v>
      </c>
      <c r="J20" s="307">
        <v>15395</v>
      </c>
      <c r="K20" s="308">
        <v>100</v>
      </c>
      <c r="L20" s="66"/>
      <c r="M20" s="66"/>
      <c r="N20" s="66"/>
      <c r="O20" s="66"/>
      <c r="P20" s="66"/>
      <c r="Q20" s="66"/>
      <c r="R20" s="66"/>
      <c r="S20" s="66"/>
      <c r="T20" s="66"/>
      <c r="U20" s="66"/>
      <c r="V20" s="66"/>
    </row>
    <row r="21" spans="1:22" ht="21" customHeight="1">
      <c r="A21" s="249" t="s">
        <v>249</v>
      </c>
      <c r="B21" s="307">
        <v>10112</v>
      </c>
      <c r="C21" s="308">
        <v>64.81220356364568</v>
      </c>
      <c r="D21" s="307">
        <v>1663</v>
      </c>
      <c r="E21" s="308">
        <v>10.658889885912062</v>
      </c>
      <c r="F21" s="307">
        <v>1910</v>
      </c>
      <c r="G21" s="308">
        <v>12.242020253813614</v>
      </c>
      <c r="H21" s="307">
        <v>1917</v>
      </c>
      <c r="I21" s="308">
        <v>12.286886296628637</v>
      </c>
      <c r="J21" s="307">
        <v>15602</v>
      </c>
      <c r="K21" s="308">
        <v>100</v>
      </c>
      <c r="L21" s="66"/>
      <c r="M21" s="66"/>
      <c r="N21" s="66"/>
      <c r="O21" s="66"/>
      <c r="P21" s="66"/>
      <c r="Q21" s="66"/>
      <c r="R21" s="66"/>
      <c r="S21" s="66"/>
      <c r="T21" s="66"/>
      <c r="U21" s="66"/>
      <c r="V21" s="66"/>
    </row>
    <row r="22" spans="1:22" ht="21" customHeight="1">
      <c r="A22" s="94" t="s">
        <v>246</v>
      </c>
      <c r="B22" s="92">
        <v>10688</v>
      </c>
      <c r="C22" s="93">
        <v>66.08136515395078</v>
      </c>
      <c r="D22" s="92">
        <v>1596</v>
      </c>
      <c r="E22" s="93">
        <v>9.8676888833931</v>
      </c>
      <c r="F22" s="92">
        <v>2047</v>
      </c>
      <c r="G22" s="93">
        <v>12.656114752071227</v>
      </c>
      <c r="H22" s="92">
        <v>1843</v>
      </c>
      <c r="I22" s="93">
        <v>11.39483121058489</v>
      </c>
      <c r="J22" s="92">
        <v>16174</v>
      </c>
      <c r="K22" s="93">
        <v>100</v>
      </c>
      <c r="L22" s="66"/>
      <c r="M22" s="66"/>
      <c r="N22" s="66"/>
      <c r="O22" s="66"/>
      <c r="P22" s="66"/>
      <c r="Q22" s="66"/>
      <c r="R22" s="66"/>
      <c r="S22" s="66"/>
      <c r="T22" s="66"/>
      <c r="U22" s="66"/>
      <c r="V22" s="66"/>
    </row>
    <row r="23" spans="1:22" ht="12.75">
      <c r="A23" s="69"/>
      <c r="B23" s="69"/>
      <c r="C23" s="69"/>
      <c r="D23" s="69"/>
      <c r="E23" s="69"/>
      <c r="F23" s="69"/>
      <c r="G23" s="69"/>
      <c r="H23" s="69"/>
      <c r="I23" s="69"/>
      <c r="J23" s="69"/>
      <c r="K23" s="69"/>
      <c r="L23" s="66"/>
      <c r="M23" s="66"/>
      <c r="N23" s="66"/>
      <c r="O23" s="66"/>
      <c r="P23" s="66"/>
      <c r="Q23" s="66"/>
      <c r="R23" s="66"/>
      <c r="S23" s="66"/>
      <c r="T23" s="66"/>
      <c r="U23" s="66"/>
      <c r="V23" s="66"/>
    </row>
    <row r="24" spans="12:22" ht="12.75">
      <c r="L24" s="66"/>
      <c r="M24" s="66"/>
      <c r="N24" s="66"/>
      <c r="O24" s="66"/>
      <c r="P24" s="66"/>
      <c r="Q24" s="66"/>
      <c r="R24" s="66"/>
      <c r="S24" s="66"/>
      <c r="T24" s="66"/>
      <c r="U24" s="66"/>
      <c r="V24" s="66"/>
    </row>
    <row r="25" spans="1:22" ht="20.25">
      <c r="A25" s="257" t="s">
        <v>93</v>
      </c>
      <c r="B25" s="258" t="s">
        <v>239</v>
      </c>
      <c r="L25" s="66"/>
      <c r="M25" s="66"/>
      <c r="N25" s="66"/>
      <c r="O25" s="66"/>
      <c r="P25" s="66"/>
      <c r="Q25" s="66"/>
      <c r="R25" s="66"/>
      <c r="S25" s="66"/>
      <c r="T25" s="66"/>
      <c r="U25" s="66"/>
      <c r="V25" s="66"/>
    </row>
    <row r="26" spans="1:22" ht="21">
      <c r="A26" s="259"/>
      <c r="B26" s="258" t="s">
        <v>240</v>
      </c>
      <c r="L26" s="66"/>
      <c r="M26" s="66"/>
      <c r="N26" s="66"/>
      <c r="O26" s="66"/>
      <c r="P26" s="66"/>
      <c r="Q26" s="66"/>
      <c r="R26" s="66"/>
      <c r="S26" s="66"/>
      <c r="T26" s="66"/>
      <c r="U26" s="66"/>
      <c r="V26" s="66"/>
    </row>
    <row r="27" spans="1:22" ht="12.75">
      <c r="A27" s="68"/>
      <c r="L27" s="66"/>
      <c r="M27" s="66"/>
      <c r="N27" s="66"/>
      <c r="O27" s="66"/>
      <c r="P27" s="66"/>
      <c r="Q27" s="66"/>
      <c r="R27" s="66"/>
      <c r="S27" s="66"/>
      <c r="T27" s="66"/>
      <c r="U27" s="66"/>
      <c r="V27" s="66"/>
    </row>
    <row r="28" spans="1:22" ht="36" customHeight="1">
      <c r="A28" s="309"/>
      <c r="B28" s="517" t="s">
        <v>46</v>
      </c>
      <c r="C28" s="518"/>
      <c r="D28" s="519" t="s">
        <v>47</v>
      </c>
      <c r="E28" s="518"/>
      <c r="F28" s="519" t="s">
        <v>48</v>
      </c>
      <c r="G28" s="518"/>
      <c r="H28" s="519" t="s">
        <v>49</v>
      </c>
      <c r="I28" s="518"/>
      <c r="J28" s="515" t="s">
        <v>28</v>
      </c>
      <c r="K28" s="516"/>
      <c r="L28" s="66"/>
      <c r="M28" s="66"/>
      <c r="N28" s="66"/>
      <c r="O28" s="66"/>
      <c r="P28" s="66"/>
      <c r="Q28" s="66"/>
      <c r="R28" s="66"/>
      <c r="S28" s="66"/>
      <c r="T28" s="66"/>
      <c r="U28" s="66"/>
      <c r="V28" s="66"/>
    </row>
    <row r="29" spans="1:22" ht="21" customHeight="1">
      <c r="A29" s="303"/>
      <c r="B29" s="304" t="s">
        <v>20</v>
      </c>
      <c r="C29" s="305" t="s">
        <v>1</v>
      </c>
      <c r="D29" s="306" t="s">
        <v>20</v>
      </c>
      <c r="E29" s="305" t="s">
        <v>1</v>
      </c>
      <c r="F29" s="306" t="s">
        <v>20</v>
      </c>
      <c r="G29" s="305" t="s">
        <v>1</v>
      </c>
      <c r="H29" s="306" t="s">
        <v>20</v>
      </c>
      <c r="I29" s="305" t="s">
        <v>1</v>
      </c>
      <c r="J29" s="306" t="s">
        <v>20</v>
      </c>
      <c r="K29" s="305" t="s">
        <v>1</v>
      </c>
      <c r="L29" s="66"/>
      <c r="M29" s="66"/>
      <c r="N29" s="66"/>
      <c r="O29" s="66"/>
      <c r="P29" s="66"/>
      <c r="Q29" s="66"/>
      <c r="R29" s="66"/>
      <c r="S29" s="66"/>
      <c r="T29" s="66"/>
      <c r="U29" s="66"/>
      <c r="V29" s="66"/>
    </row>
    <row r="30" spans="1:22" ht="21" customHeight="1">
      <c r="A30" s="82" t="s">
        <v>282</v>
      </c>
      <c r="B30" s="310">
        <v>495</v>
      </c>
      <c r="C30" s="109">
        <f>(B30/J30)*100</f>
        <v>69.62025316455697</v>
      </c>
      <c r="D30" s="310">
        <v>51</v>
      </c>
      <c r="E30" s="109">
        <f>(D30/J30)*100</f>
        <v>7.172995780590717</v>
      </c>
      <c r="F30" s="310">
        <v>85</v>
      </c>
      <c r="G30" s="109">
        <f>(F30/J30)*100</f>
        <v>11.954992967651195</v>
      </c>
      <c r="H30" s="310">
        <v>80</v>
      </c>
      <c r="I30" s="109">
        <f>(H30/J30)*100</f>
        <v>11.251758087201125</v>
      </c>
      <c r="J30" s="310">
        <f>H30+F30+D30+B30</f>
        <v>711</v>
      </c>
      <c r="K30" s="109">
        <f>I30+G30+E30+C30</f>
        <v>100</v>
      </c>
      <c r="L30" s="66"/>
      <c r="M30" s="66"/>
      <c r="N30" s="66"/>
      <c r="O30" s="66"/>
      <c r="P30" s="66"/>
      <c r="Q30" s="66"/>
      <c r="R30" s="66"/>
      <c r="S30" s="66"/>
      <c r="T30" s="66"/>
      <c r="U30" s="66"/>
      <c r="V30" s="66"/>
    </row>
    <row r="31" spans="1:22" ht="21" customHeight="1">
      <c r="A31" s="249" t="s">
        <v>278</v>
      </c>
      <c r="B31" s="318">
        <v>477</v>
      </c>
      <c r="C31" s="308">
        <v>67.46817538896747</v>
      </c>
      <c r="D31" s="318">
        <v>69</v>
      </c>
      <c r="E31" s="308">
        <v>9.759547383309759</v>
      </c>
      <c r="F31" s="318">
        <v>61</v>
      </c>
      <c r="G31" s="308">
        <v>8.628005657708627</v>
      </c>
      <c r="H31" s="318">
        <v>100</v>
      </c>
      <c r="I31" s="308">
        <v>14.144271570014144</v>
      </c>
      <c r="J31" s="318">
        <v>707</v>
      </c>
      <c r="K31" s="308">
        <v>100</v>
      </c>
      <c r="L31" s="66"/>
      <c r="M31" s="66"/>
      <c r="N31" s="66"/>
      <c r="O31" s="66"/>
      <c r="P31" s="66"/>
      <c r="Q31" s="66"/>
      <c r="R31" s="66"/>
      <c r="S31" s="66"/>
      <c r="T31" s="66"/>
      <c r="U31" s="66"/>
      <c r="V31" s="66"/>
    </row>
    <row r="32" spans="1:22" ht="21" customHeight="1">
      <c r="A32" s="249" t="s">
        <v>276</v>
      </c>
      <c r="B32" s="318">
        <v>515</v>
      </c>
      <c r="C32" s="308">
        <v>72.74011299435028</v>
      </c>
      <c r="D32" s="318">
        <v>76</v>
      </c>
      <c r="E32" s="308">
        <v>10.734463276836157</v>
      </c>
      <c r="F32" s="318">
        <v>45</v>
      </c>
      <c r="G32" s="308">
        <v>6.3559322033898304</v>
      </c>
      <c r="H32" s="318">
        <v>72</v>
      </c>
      <c r="I32" s="308">
        <v>10.16949152542373</v>
      </c>
      <c r="J32" s="318">
        <v>708</v>
      </c>
      <c r="K32" s="308">
        <v>100</v>
      </c>
      <c r="L32" s="66"/>
      <c r="M32" s="66"/>
      <c r="N32" s="66"/>
      <c r="O32" s="66"/>
      <c r="P32" s="66"/>
      <c r="Q32" s="66"/>
      <c r="R32" s="66"/>
      <c r="S32" s="66"/>
      <c r="T32" s="66"/>
      <c r="U32" s="66"/>
      <c r="V32" s="66"/>
    </row>
    <row r="33" spans="1:11" s="83" customFormat="1" ht="21" customHeight="1">
      <c r="A33" s="249" t="s">
        <v>274</v>
      </c>
      <c r="B33" s="318">
        <v>468</v>
      </c>
      <c r="C33" s="308">
        <v>67.9245283018868</v>
      </c>
      <c r="D33" s="318">
        <v>81</v>
      </c>
      <c r="E33" s="308">
        <v>11.756168359941945</v>
      </c>
      <c r="F33" s="318">
        <v>67</v>
      </c>
      <c r="G33" s="308">
        <v>9.724238026124818</v>
      </c>
      <c r="H33" s="318">
        <v>73</v>
      </c>
      <c r="I33" s="308">
        <v>10.595065312046444</v>
      </c>
      <c r="J33" s="318">
        <v>689</v>
      </c>
      <c r="K33" s="308">
        <v>100</v>
      </c>
    </row>
    <row r="34" spans="1:22" ht="21" customHeight="1">
      <c r="A34" s="94" t="s">
        <v>272</v>
      </c>
      <c r="B34" s="354">
        <v>537</v>
      </c>
      <c r="C34" s="93">
        <v>70.84432717678101</v>
      </c>
      <c r="D34" s="354">
        <v>59</v>
      </c>
      <c r="E34" s="93">
        <v>7.783641160949868</v>
      </c>
      <c r="F34" s="354">
        <v>79</v>
      </c>
      <c r="G34" s="93">
        <v>10.422163588390502</v>
      </c>
      <c r="H34" s="354">
        <v>83</v>
      </c>
      <c r="I34" s="93">
        <v>10.949868073878628</v>
      </c>
      <c r="J34" s="354">
        <v>758</v>
      </c>
      <c r="K34" s="93">
        <v>100</v>
      </c>
      <c r="L34" s="66"/>
      <c r="M34" s="66"/>
      <c r="N34" s="66"/>
      <c r="O34" s="66"/>
      <c r="P34" s="66"/>
      <c r="Q34" s="66"/>
      <c r="R34" s="66"/>
      <c r="S34" s="66"/>
      <c r="T34" s="66"/>
      <c r="U34" s="66"/>
      <c r="V34" s="66"/>
    </row>
    <row r="35" spans="1:22" ht="21" customHeight="1">
      <c r="A35" s="249" t="s">
        <v>270</v>
      </c>
      <c r="B35" s="307">
        <v>523</v>
      </c>
      <c r="C35" s="308">
        <v>67.39690721649485</v>
      </c>
      <c r="D35" s="307">
        <v>93</v>
      </c>
      <c r="E35" s="308">
        <v>11.984536082474227</v>
      </c>
      <c r="F35" s="307">
        <v>76</v>
      </c>
      <c r="G35" s="308">
        <v>9.793814432989691</v>
      </c>
      <c r="H35" s="307">
        <v>84</v>
      </c>
      <c r="I35" s="308">
        <v>10.824742268041238</v>
      </c>
      <c r="J35" s="307">
        <v>776</v>
      </c>
      <c r="K35" s="308">
        <v>100</v>
      </c>
      <c r="L35" s="66"/>
      <c r="M35" s="66"/>
      <c r="N35" s="66"/>
      <c r="O35" s="66"/>
      <c r="P35" s="66"/>
      <c r="Q35" s="66"/>
      <c r="R35" s="66"/>
      <c r="S35" s="66"/>
      <c r="T35" s="66"/>
      <c r="U35" s="66"/>
      <c r="V35" s="66"/>
    </row>
    <row r="36" spans="1:22" ht="21" customHeight="1">
      <c r="A36" s="249" t="s">
        <v>268</v>
      </c>
      <c r="B36" s="307">
        <v>577</v>
      </c>
      <c r="C36" s="308">
        <v>73.8796414852753</v>
      </c>
      <c r="D36" s="307">
        <v>64</v>
      </c>
      <c r="E36" s="308">
        <v>8.194622279129321</v>
      </c>
      <c r="F36" s="307">
        <v>74</v>
      </c>
      <c r="G36" s="308">
        <v>9.475032010243279</v>
      </c>
      <c r="H36" s="307">
        <v>66</v>
      </c>
      <c r="I36" s="308">
        <v>8.450704225352112</v>
      </c>
      <c r="J36" s="307">
        <v>781</v>
      </c>
      <c r="K36" s="308">
        <v>100</v>
      </c>
      <c r="L36" s="66"/>
      <c r="M36" s="66"/>
      <c r="N36" s="66"/>
      <c r="O36" s="66"/>
      <c r="P36" s="66"/>
      <c r="Q36" s="66"/>
      <c r="R36" s="66"/>
      <c r="S36" s="66"/>
      <c r="T36" s="66"/>
      <c r="U36" s="66"/>
      <c r="V36" s="66"/>
    </row>
    <row r="37" spans="1:22" ht="21" customHeight="1">
      <c r="A37" s="249" t="s">
        <v>266</v>
      </c>
      <c r="B37" s="307">
        <v>553</v>
      </c>
      <c r="C37" s="308">
        <v>72.09908735332465</v>
      </c>
      <c r="D37" s="307">
        <v>71</v>
      </c>
      <c r="E37" s="308">
        <v>9.256844850065189</v>
      </c>
      <c r="F37" s="307">
        <v>67</v>
      </c>
      <c r="G37" s="308">
        <v>8.735332464146023</v>
      </c>
      <c r="H37" s="307">
        <v>76</v>
      </c>
      <c r="I37" s="308">
        <v>9.908735332464145</v>
      </c>
      <c r="J37" s="307">
        <v>767</v>
      </c>
      <c r="K37" s="308">
        <v>100</v>
      </c>
      <c r="L37" s="66"/>
      <c r="M37" s="66"/>
      <c r="N37" s="66"/>
      <c r="O37" s="66"/>
      <c r="P37" s="66"/>
      <c r="Q37" s="66"/>
      <c r="R37" s="66"/>
      <c r="S37" s="66"/>
      <c r="T37" s="66"/>
      <c r="U37" s="66"/>
      <c r="V37" s="66"/>
    </row>
    <row r="38" spans="1:22" ht="21" customHeight="1">
      <c r="A38" s="94" t="s">
        <v>264</v>
      </c>
      <c r="B38" s="92">
        <v>507</v>
      </c>
      <c r="C38" s="93">
        <v>68.6062246278755</v>
      </c>
      <c r="D38" s="92">
        <v>79</v>
      </c>
      <c r="E38" s="93">
        <v>10.690121786197563</v>
      </c>
      <c r="F38" s="92">
        <v>69</v>
      </c>
      <c r="G38" s="93">
        <v>9.336941813261165</v>
      </c>
      <c r="H38" s="92">
        <v>84</v>
      </c>
      <c r="I38" s="93">
        <v>11.366711772665765</v>
      </c>
      <c r="J38" s="92">
        <v>739</v>
      </c>
      <c r="K38" s="93">
        <v>100</v>
      </c>
      <c r="L38" s="66"/>
      <c r="M38" s="66"/>
      <c r="N38" s="66"/>
      <c r="O38" s="66"/>
      <c r="P38" s="66"/>
      <c r="Q38" s="66"/>
      <c r="R38" s="66"/>
      <c r="S38" s="66"/>
      <c r="T38" s="66"/>
      <c r="U38" s="66"/>
      <c r="V38" s="66"/>
    </row>
    <row r="39" spans="1:22" ht="21" customHeight="1">
      <c r="A39" s="249" t="s">
        <v>262</v>
      </c>
      <c r="B39" s="307">
        <v>495</v>
      </c>
      <c r="C39" s="308">
        <v>69.91525423728814</v>
      </c>
      <c r="D39" s="307">
        <v>62</v>
      </c>
      <c r="E39" s="308">
        <v>8.757062146892656</v>
      </c>
      <c r="F39" s="307">
        <v>72</v>
      </c>
      <c r="G39" s="308">
        <v>10.16949152542373</v>
      </c>
      <c r="H39" s="307">
        <v>79</v>
      </c>
      <c r="I39" s="308">
        <v>11.158192090395481</v>
      </c>
      <c r="J39" s="307">
        <v>708</v>
      </c>
      <c r="K39" s="308">
        <v>100</v>
      </c>
      <c r="L39" s="66"/>
      <c r="M39" s="66"/>
      <c r="N39" s="66"/>
      <c r="O39" s="66"/>
      <c r="P39" s="66"/>
      <c r="Q39" s="66"/>
      <c r="R39" s="66"/>
      <c r="S39" s="66"/>
      <c r="T39" s="66"/>
      <c r="U39" s="66"/>
      <c r="V39" s="66"/>
    </row>
    <row r="40" spans="1:22" ht="21" customHeight="1">
      <c r="A40" s="249" t="s">
        <v>260</v>
      </c>
      <c r="B40" s="307">
        <v>510</v>
      </c>
      <c r="C40" s="308">
        <v>73.17073170731707</v>
      </c>
      <c r="D40" s="307">
        <v>51</v>
      </c>
      <c r="E40" s="308">
        <v>7.317073170731707</v>
      </c>
      <c r="F40" s="307">
        <v>64</v>
      </c>
      <c r="G40" s="308">
        <v>9.182209469153516</v>
      </c>
      <c r="H40" s="307">
        <v>72</v>
      </c>
      <c r="I40" s="308">
        <v>10.329985652797705</v>
      </c>
      <c r="J40" s="307">
        <v>697</v>
      </c>
      <c r="K40" s="308">
        <v>100</v>
      </c>
      <c r="L40" s="66"/>
      <c r="M40" s="66"/>
      <c r="N40" s="66"/>
      <c r="O40" s="66"/>
      <c r="P40" s="66"/>
      <c r="Q40" s="66"/>
      <c r="R40" s="66"/>
      <c r="S40" s="66"/>
      <c r="T40" s="66"/>
      <c r="U40" s="66"/>
      <c r="V40" s="66"/>
    </row>
    <row r="41" spans="1:22" ht="21" customHeight="1">
      <c r="A41" s="249" t="s">
        <v>258</v>
      </c>
      <c r="B41" s="307">
        <v>518</v>
      </c>
      <c r="C41" s="308">
        <v>72.24546722454673</v>
      </c>
      <c r="D41" s="307">
        <v>71</v>
      </c>
      <c r="E41" s="308">
        <v>9.902370990237099</v>
      </c>
      <c r="F41" s="307">
        <v>54</v>
      </c>
      <c r="G41" s="308">
        <v>7.531380753138076</v>
      </c>
      <c r="H41" s="307">
        <v>74</v>
      </c>
      <c r="I41" s="308">
        <v>10.320781032078104</v>
      </c>
      <c r="J41" s="307">
        <v>717</v>
      </c>
      <c r="K41" s="308">
        <v>100</v>
      </c>
      <c r="L41" s="66"/>
      <c r="M41" s="66"/>
      <c r="N41" s="66"/>
      <c r="O41" s="66"/>
      <c r="P41" s="66"/>
      <c r="Q41" s="66"/>
      <c r="R41" s="66"/>
      <c r="S41" s="66"/>
      <c r="T41" s="66"/>
      <c r="U41" s="66"/>
      <c r="V41" s="66"/>
    </row>
    <row r="42" spans="1:22" ht="21" customHeight="1">
      <c r="A42" s="94" t="s">
        <v>256</v>
      </c>
      <c r="B42" s="92">
        <v>513</v>
      </c>
      <c r="C42" s="93">
        <v>72.15189873417721</v>
      </c>
      <c r="D42" s="92">
        <v>62</v>
      </c>
      <c r="E42" s="93">
        <v>8.720112517580873</v>
      </c>
      <c r="F42" s="92">
        <v>61</v>
      </c>
      <c r="G42" s="93">
        <v>8.579465541490858</v>
      </c>
      <c r="H42" s="92">
        <v>75</v>
      </c>
      <c r="I42" s="93">
        <v>10.548523206751055</v>
      </c>
      <c r="J42" s="92">
        <v>711</v>
      </c>
      <c r="K42" s="93">
        <v>100</v>
      </c>
      <c r="L42" s="66"/>
      <c r="M42" s="66"/>
      <c r="N42" s="66"/>
      <c r="O42" s="66"/>
      <c r="P42" s="66"/>
      <c r="Q42" s="66"/>
      <c r="R42" s="66"/>
      <c r="S42" s="66"/>
      <c r="T42" s="66"/>
      <c r="U42" s="66"/>
      <c r="V42" s="66"/>
    </row>
    <row r="43" spans="1:22" ht="21" customHeight="1">
      <c r="A43" s="249" t="s">
        <v>254</v>
      </c>
      <c r="B43" s="307">
        <v>479</v>
      </c>
      <c r="C43" s="308">
        <v>68.72309899569584</v>
      </c>
      <c r="D43" s="307">
        <v>70</v>
      </c>
      <c r="E43" s="308">
        <v>10.043041606886657</v>
      </c>
      <c r="F43" s="307">
        <v>54</v>
      </c>
      <c r="G43" s="308">
        <v>7.747489239598278</v>
      </c>
      <c r="H43" s="307">
        <v>94</v>
      </c>
      <c r="I43" s="308">
        <v>13.486370157819225</v>
      </c>
      <c r="J43" s="307">
        <v>697</v>
      </c>
      <c r="K43" s="308">
        <v>100</v>
      </c>
      <c r="L43" s="66"/>
      <c r="M43" s="66"/>
      <c r="N43" s="66"/>
      <c r="O43" s="66"/>
      <c r="P43" s="66"/>
      <c r="Q43" s="66"/>
      <c r="R43" s="66"/>
      <c r="S43" s="66"/>
      <c r="T43" s="66"/>
      <c r="U43" s="66"/>
      <c r="V43" s="66"/>
    </row>
    <row r="44" spans="1:22" ht="21" customHeight="1">
      <c r="A44" s="249" t="s">
        <v>252</v>
      </c>
      <c r="B44" s="307">
        <v>540</v>
      </c>
      <c r="C44" s="308">
        <v>73.56948228882834</v>
      </c>
      <c r="D44" s="307">
        <v>77</v>
      </c>
      <c r="E44" s="308">
        <v>10.490463215258854</v>
      </c>
      <c r="F44" s="307">
        <v>38</v>
      </c>
      <c r="G44" s="308">
        <v>5.177111716621254</v>
      </c>
      <c r="H44" s="307">
        <v>79</v>
      </c>
      <c r="I44" s="308">
        <v>10.762942779291553</v>
      </c>
      <c r="J44" s="307">
        <v>734</v>
      </c>
      <c r="K44" s="308">
        <v>100</v>
      </c>
      <c r="L44" s="66"/>
      <c r="M44" s="66"/>
      <c r="N44" s="66"/>
      <c r="O44" s="66"/>
      <c r="P44" s="66"/>
      <c r="Q44" s="66"/>
      <c r="R44" s="66"/>
      <c r="S44" s="66"/>
      <c r="T44" s="66"/>
      <c r="U44" s="66"/>
      <c r="V44" s="66"/>
    </row>
    <row r="45" spans="1:22" ht="21" customHeight="1">
      <c r="A45" s="249" t="s">
        <v>249</v>
      </c>
      <c r="B45" s="307">
        <v>510</v>
      </c>
      <c r="C45" s="308">
        <v>70.53941908713693</v>
      </c>
      <c r="D45" s="307">
        <v>67</v>
      </c>
      <c r="E45" s="308">
        <v>9.266943291839558</v>
      </c>
      <c r="F45" s="307">
        <v>60</v>
      </c>
      <c r="G45" s="308">
        <v>8.29875518672199</v>
      </c>
      <c r="H45" s="307">
        <v>86</v>
      </c>
      <c r="I45" s="308">
        <v>11.89488243430152</v>
      </c>
      <c r="J45" s="307">
        <v>723</v>
      </c>
      <c r="K45" s="308">
        <v>100</v>
      </c>
      <c r="L45" s="66"/>
      <c r="M45" s="66"/>
      <c r="N45" s="66"/>
      <c r="O45" s="66"/>
      <c r="P45" s="66"/>
      <c r="Q45" s="66"/>
      <c r="R45" s="66"/>
      <c r="S45" s="66"/>
      <c r="T45" s="66"/>
      <c r="U45" s="66"/>
      <c r="V45" s="66"/>
    </row>
    <row r="46" spans="1:22" ht="21" customHeight="1">
      <c r="A46" s="95" t="s">
        <v>246</v>
      </c>
      <c r="B46" s="417">
        <v>536</v>
      </c>
      <c r="C46" s="418">
        <v>68.98326898326899</v>
      </c>
      <c r="D46" s="417">
        <v>69</v>
      </c>
      <c r="E46" s="418">
        <v>8.880308880308881</v>
      </c>
      <c r="F46" s="417">
        <v>79</v>
      </c>
      <c r="G46" s="418">
        <v>10.167310167310168</v>
      </c>
      <c r="H46" s="417">
        <v>93</v>
      </c>
      <c r="I46" s="418">
        <v>11.96911196911197</v>
      </c>
      <c r="J46" s="417">
        <v>777</v>
      </c>
      <c r="K46" s="418">
        <v>100</v>
      </c>
      <c r="L46" s="66"/>
      <c r="M46" s="66"/>
      <c r="N46" s="66"/>
      <c r="O46" s="66"/>
      <c r="P46" s="66"/>
      <c r="Q46" s="66"/>
      <c r="R46" s="66"/>
      <c r="S46" s="66"/>
      <c r="T46" s="66"/>
      <c r="U46" s="66"/>
      <c r="V46" s="66"/>
    </row>
    <row r="47" spans="1:22" ht="12.75">
      <c r="A47" s="69"/>
      <c r="B47" s="69"/>
      <c r="C47" s="69"/>
      <c r="D47" s="69"/>
      <c r="E47" s="69"/>
      <c r="F47" s="69"/>
      <c r="G47" s="69"/>
      <c r="H47" s="69"/>
      <c r="I47" s="69"/>
      <c r="J47" s="69"/>
      <c r="K47" s="69"/>
      <c r="L47" s="66"/>
      <c r="M47" s="66"/>
      <c r="N47" s="66"/>
      <c r="O47" s="66"/>
      <c r="P47" s="66"/>
      <c r="Q47" s="66"/>
      <c r="R47" s="66"/>
      <c r="S47" s="66"/>
      <c r="T47" s="66"/>
      <c r="U47" s="66"/>
      <c r="V47" s="66"/>
    </row>
    <row r="48" spans="12:22" ht="12.75">
      <c r="L48" s="66"/>
      <c r="M48" s="66"/>
      <c r="N48" s="66"/>
      <c r="O48" s="66"/>
      <c r="P48" s="66"/>
      <c r="Q48" s="66"/>
      <c r="R48" s="66"/>
      <c r="S48" s="66"/>
      <c r="T48" s="66"/>
      <c r="U48" s="66"/>
      <c r="V48" s="66"/>
    </row>
    <row r="49" spans="12:22" ht="12.75">
      <c r="L49" s="66"/>
      <c r="M49" s="66"/>
      <c r="N49" s="66"/>
      <c r="O49" s="66"/>
      <c r="P49" s="66"/>
      <c r="Q49" s="66"/>
      <c r="R49" s="66"/>
      <c r="S49" s="66"/>
      <c r="T49" s="66"/>
      <c r="U49" s="66"/>
      <c r="V49" s="66"/>
    </row>
    <row r="50" spans="12:22" ht="12.75">
      <c r="L50" s="66"/>
      <c r="M50" s="66"/>
      <c r="N50" s="66"/>
      <c r="O50" s="66"/>
      <c r="P50" s="66"/>
      <c r="Q50" s="66"/>
      <c r="R50" s="66"/>
      <c r="S50" s="66"/>
      <c r="T50" s="66"/>
      <c r="U50" s="66"/>
      <c r="V50" s="66"/>
    </row>
    <row r="51" spans="12:22" ht="12.75">
      <c r="L51" s="66"/>
      <c r="M51" s="66"/>
      <c r="N51" s="66"/>
      <c r="O51" s="66"/>
      <c r="P51" s="66"/>
      <c r="Q51" s="66"/>
      <c r="R51" s="66"/>
      <c r="S51" s="66"/>
      <c r="T51" s="66"/>
      <c r="U51" s="66"/>
      <c r="V51" s="66"/>
    </row>
    <row r="52" spans="12:22" ht="12.75">
      <c r="L52" s="66"/>
      <c r="M52" s="66"/>
      <c r="N52" s="66"/>
      <c r="O52" s="66"/>
      <c r="P52" s="66"/>
      <c r="Q52" s="66"/>
      <c r="R52" s="66"/>
      <c r="S52" s="66"/>
      <c r="T52" s="66"/>
      <c r="U52" s="66"/>
      <c r="V52" s="66"/>
    </row>
    <row r="53" spans="12:22" ht="12.75">
      <c r="L53" s="66"/>
      <c r="M53" s="66"/>
      <c r="N53" s="66"/>
      <c r="O53" s="66"/>
      <c r="P53" s="66"/>
      <c r="Q53" s="66"/>
      <c r="R53" s="66"/>
      <c r="S53" s="66"/>
      <c r="T53" s="66"/>
      <c r="U53" s="66"/>
      <c r="V53" s="66"/>
    </row>
    <row r="54" spans="12:22" ht="12.75">
      <c r="L54" s="66"/>
      <c r="M54" s="66"/>
      <c r="N54" s="66"/>
      <c r="O54" s="66"/>
      <c r="P54" s="66"/>
      <c r="Q54" s="66"/>
      <c r="R54" s="66"/>
      <c r="S54" s="66"/>
      <c r="T54" s="66"/>
      <c r="U54" s="66"/>
      <c r="V54" s="66"/>
    </row>
    <row r="55" spans="12:22" ht="12.75">
      <c r="L55" s="66"/>
      <c r="M55" s="66"/>
      <c r="N55" s="66"/>
      <c r="O55" s="66"/>
      <c r="P55" s="66"/>
      <c r="Q55" s="66"/>
      <c r="R55" s="66"/>
      <c r="S55" s="66"/>
      <c r="T55" s="66"/>
      <c r="U55" s="66"/>
      <c r="V55" s="66"/>
    </row>
    <row r="56" spans="12:22" ht="12.75">
      <c r="L56" s="66"/>
      <c r="M56" s="66"/>
      <c r="N56" s="66"/>
      <c r="O56" s="66"/>
      <c r="P56" s="66"/>
      <c r="Q56" s="66"/>
      <c r="R56" s="66"/>
      <c r="S56" s="66"/>
      <c r="T56" s="66"/>
      <c r="U56" s="66"/>
      <c r="V56" s="66"/>
    </row>
    <row r="57" spans="12:22" ht="12.75">
      <c r="L57" s="66"/>
      <c r="M57" s="66"/>
      <c r="N57" s="66"/>
      <c r="O57" s="66"/>
      <c r="P57" s="66"/>
      <c r="Q57" s="66"/>
      <c r="R57" s="66"/>
      <c r="S57" s="66"/>
      <c r="T57" s="66"/>
      <c r="U57" s="66"/>
      <c r="V57" s="66"/>
    </row>
    <row r="58" spans="12:22" ht="12.75">
      <c r="L58" s="66"/>
      <c r="M58" s="66"/>
      <c r="N58" s="66"/>
      <c r="O58" s="66"/>
      <c r="P58" s="66"/>
      <c r="Q58" s="66"/>
      <c r="R58" s="66"/>
      <c r="S58" s="66"/>
      <c r="T58" s="66"/>
      <c r="U58" s="66"/>
      <c r="V58" s="66"/>
    </row>
    <row r="59" spans="12:22" ht="12.75">
      <c r="L59" s="66"/>
      <c r="M59" s="66"/>
      <c r="N59" s="66"/>
      <c r="O59" s="66"/>
      <c r="P59" s="66"/>
      <c r="Q59" s="66"/>
      <c r="R59" s="66"/>
      <c r="S59" s="66"/>
      <c r="T59" s="66"/>
      <c r="U59" s="66"/>
      <c r="V59" s="66"/>
    </row>
    <row r="60" spans="12:22" ht="12.75">
      <c r="L60" s="66"/>
      <c r="M60" s="66"/>
      <c r="N60" s="66"/>
      <c r="O60" s="66"/>
      <c r="P60" s="66"/>
      <c r="Q60" s="66"/>
      <c r="R60" s="66"/>
      <c r="S60" s="66"/>
      <c r="T60" s="66"/>
      <c r="U60" s="66"/>
      <c r="V60" s="66"/>
    </row>
    <row r="61" spans="12:22" ht="12.75">
      <c r="L61" s="66"/>
      <c r="M61" s="66"/>
      <c r="N61" s="66"/>
      <c r="O61" s="66"/>
      <c r="P61" s="66"/>
      <c r="Q61" s="66"/>
      <c r="R61" s="66"/>
      <c r="S61" s="66"/>
      <c r="T61" s="66"/>
      <c r="U61" s="66"/>
      <c r="V61" s="66"/>
    </row>
    <row r="62" spans="12:22" ht="12.75">
      <c r="L62" s="66"/>
      <c r="M62" s="66"/>
      <c r="N62" s="66"/>
      <c r="O62" s="66"/>
      <c r="P62" s="66"/>
      <c r="Q62" s="66"/>
      <c r="R62" s="66"/>
      <c r="S62" s="66"/>
      <c r="T62" s="66"/>
      <c r="U62" s="66"/>
      <c r="V62" s="66"/>
    </row>
    <row r="63" spans="12:22" ht="12.75">
      <c r="L63" s="66"/>
      <c r="M63" s="66"/>
      <c r="N63" s="66"/>
      <c r="O63" s="66"/>
      <c r="P63" s="66"/>
      <c r="Q63" s="66"/>
      <c r="R63" s="66"/>
      <c r="S63" s="66"/>
      <c r="T63" s="66"/>
      <c r="U63" s="66"/>
      <c r="V63" s="66"/>
    </row>
    <row r="64" spans="12:22" ht="12.75">
      <c r="L64" s="66"/>
      <c r="M64" s="66"/>
      <c r="N64" s="66"/>
      <c r="O64" s="66"/>
      <c r="P64" s="66"/>
      <c r="Q64" s="66"/>
      <c r="R64" s="66"/>
      <c r="S64" s="66"/>
      <c r="T64" s="66"/>
      <c r="U64" s="66"/>
      <c r="V64" s="66"/>
    </row>
    <row r="65" spans="12:22" ht="12.75">
      <c r="L65" s="66"/>
      <c r="M65" s="66"/>
      <c r="N65" s="66"/>
      <c r="O65" s="66"/>
      <c r="P65" s="66"/>
      <c r="Q65" s="66"/>
      <c r="R65" s="66"/>
      <c r="S65" s="66"/>
      <c r="T65" s="66"/>
      <c r="U65" s="66"/>
      <c r="V65" s="66"/>
    </row>
    <row r="66" spans="12:22" ht="12.75">
      <c r="L66" s="66"/>
      <c r="M66" s="66"/>
      <c r="N66" s="66"/>
      <c r="O66" s="66"/>
      <c r="P66" s="66"/>
      <c r="Q66" s="66"/>
      <c r="R66" s="66"/>
      <c r="S66" s="66"/>
      <c r="T66" s="66"/>
      <c r="U66" s="66"/>
      <c r="V66" s="66"/>
    </row>
    <row r="67" spans="12:22" ht="12.75">
      <c r="L67" s="66"/>
      <c r="M67" s="66"/>
      <c r="N67" s="66"/>
      <c r="O67" s="66"/>
      <c r="P67" s="66"/>
      <c r="Q67" s="66"/>
      <c r="R67" s="66"/>
      <c r="S67" s="66"/>
      <c r="T67" s="66"/>
      <c r="U67" s="66"/>
      <c r="V67" s="66"/>
    </row>
    <row r="68" spans="12:22" ht="12.75">
      <c r="L68" s="66"/>
      <c r="M68" s="66"/>
      <c r="N68" s="66"/>
      <c r="O68" s="66"/>
      <c r="P68" s="66"/>
      <c r="Q68" s="66"/>
      <c r="R68" s="66"/>
      <c r="S68" s="66"/>
      <c r="T68" s="66"/>
      <c r="U68" s="66"/>
      <c r="V68" s="66"/>
    </row>
    <row r="69" spans="12:22" ht="12.75">
      <c r="L69" s="66"/>
      <c r="M69" s="66"/>
      <c r="N69" s="66"/>
      <c r="O69" s="66"/>
      <c r="P69" s="66"/>
      <c r="Q69" s="66"/>
      <c r="R69" s="66"/>
      <c r="S69" s="66"/>
      <c r="T69" s="66"/>
      <c r="U69" s="66"/>
      <c r="V69" s="66"/>
    </row>
    <row r="70" spans="12:22" ht="12.75">
      <c r="L70" s="66"/>
      <c r="M70" s="66"/>
      <c r="N70" s="66"/>
      <c r="O70" s="66"/>
      <c r="P70" s="66"/>
      <c r="Q70" s="66"/>
      <c r="R70" s="66"/>
      <c r="S70" s="66"/>
      <c r="T70" s="66"/>
      <c r="U70" s="66"/>
      <c r="V70" s="66"/>
    </row>
  </sheetData>
  <sheetProtection/>
  <mergeCells count="10">
    <mergeCell ref="J28:K28"/>
    <mergeCell ref="B28:C28"/>
    <mergeCell ref="D28:E28"/>
    <mergeCell ref="F28:G28"/>
    <mergeCell ref="H28:I28"/>
    <mergeCell ref="J4:K4"/>
    <mergeCell ref="B4:C4"/>
    <mergeCell ref="D4:E4"/>
    <mergeCell ref="F4:G4"/>
    <mergeCell ref="H4:I4"/>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70" r:id="rId1"/>
  <headerFooter alignWithMargins="0">
    <oddFooter>&amp;C&amp;14page 13</oddFooter>
  </headerFooter>
</worksheet>
</file>

<file path=xl/worksheets/sheet15.xml><?xml version="1.0" encoding="utf-8"?>
<worksheet xmlns="http://schemas.openxmlformats.org/spreadsheetml/2006/main" xmlns:r="http://schemas.openxmlformats.org/officeDocument/2006/relationships">
  <dimension ref="A1:V70"/>
  <sheetViews>
    <sheetView zoomScale="75" zoomScaleNormal="75" zoomScaleSheetLayoutView="75" workbookViewId="0" topLeftCell="A16">
      <selection activeCell="A1" sqref="A1"/>
    </sheetView>
  </sheetViews>
  <sheetFormatPr defaultColWidth="11.00390625" defaultRowHeight="12.75"/>
  <cols>
    <col min="1" max="1" width="18.625" style="83" customWidth="1"/>
    <col min="2" max="9" width="10.375" style="83" customWidth="1"/>
    <col min="10" max="16384" width="11.00390625" style="67" customWidth="1"/>
  </cols>
  <sheetData>
    <row r="1" spans="1:22" ht="20.25">
      <c r="A1" s="257" t="s">
        <v>94</v>
      </c>
      <c r="B1" s="258" t="s">
        <v>238</v>
      </c>
      <c r="J1" s="66"/>
      <c r="K1" s="66"/>
      <c r="L1" s="66"/>
      <c r="M1" s="66"/>
      <c r="N1" s="66"/>
      <c r="O1" s="66"/>
      <c r="P1" s="66"/>
      <c r="Q1" s="66"/>
      <c r="R1" s="66"/>
      <c r="S1" s="66"/>
      <c r="T1" s="66"/>
      <c r="U1" s="66"/>
      <c r="V1" s="66"/>
    </row>
    <row r="2" spans="1:22" ht="21">
      <c r="A2" s="259"/>
      <c r="B2" s="258" t="s">
        <v>203</v>
      </c>
      <c r="J2" s="66"/>
      <c r="K2" s="66"/>
      <c r="L2" s="66"/>
      <c r="M2" s="66"/>
      <c r="N2" s="66"/>
      <c r="O2" s="66"/>
      <c r="P2" s="66"/>
      <c r="Q2" s="66"/>
      <c r="R2" s="66"/>
      <c r="S2" s="66"/>
      <c r="T2" s="66"/>
      <c r="U2" s="66"/>
      <c r="V2" s="66"/>
    </row>
    <row r="3" spans="10:22" ht="12.75">
      <c r="J3" s="66"/>
      <c r="K3" s="66"/>
      <c r="L3" s="66"/>
      <c r="M3" s="66"/>
      <c r="N3" s="66"/>
      <c r="O3" s="66"/>
      <c r="P3" s="66"/>
      <c r="Q3" s="66"/>
      <c r="R3" s="66"/>
      <c r="S3" s="66"/>
      <c r="T3" s="66"/>
      <c r="U3" s="66"/>
      <c r="V3" s="66"/>
    </row>
    <row r="4" spans="1:22" ht="36" customHeight="1">
      <c r="A4" s="311"/>
      <c r="B4" s="522" t="s">
        <v>71</v>
      </c>
      <c r="C4" s="523"/>
      <c r="D4" s="522" t="s">
        <v>50</v>
      </c>
      <c r="E4" s="523"/>
      <c r="F4" s="522" t="s">
        <v>51</v>
      </c>
      <c r="G4" s="523"/>
      <c r="H4" s="520" t="s">
        <v>28</v>
      </c>
      <c r="I4" s="521"/>
      <c r="J4" s="66"/>
      <c r="K4" s="66"/>
      <c r="L4" s="66"/>
      <c r="M4" s="66"/>
      <c r="N4" s="66"/>
      <c r="O4" s="66"/>
      <c r="P4" s="66"/>
      <c r="Q4" s="66"/>
      <c r="R4" s="66"/>
      <c r="S4" s="66"/>
      <c r="T4" s="66"/>
      <c r="U4" s="66"/>
      <c r="V4" s="66"/>
    </row>
    <row r="5" spans="1:22" ht="15">
      <c r="A5" s="312"/>
      <c r="B5" s="313" t="s">
        <v>20</v>
      </c>
      <c r="C5" s="314" t="s">
        <v>1</v>
      </c>
      <c r="D5" s="315" t="s">
        <v>20</v>
      </c>
      <c r="E5" s="314" t="s">
        <v>1</v>
      </c>
      <c r="F5" s="315" t="s">
        <v>20</v>
      </c>
      <c r="G5" s="314" t="s">
        <v>1</v>
      </c>
      <c r="H5" s="315" t="s">
        <v>20</v>
      </c>
      <c r="I5" s="314" t="s">
        <v>1</v>
      </c>
      <c r="J5" s="66"/>
      <c r="K5" s="66"/>
      <c r="L5" s="66"/>
      <c r="M5" s="66"/>
      <c r="N5" s="66"/>
      <c r="O5" s="66"/>
      <c r="P5" s="66"/>
      <c r="Q5" s="66"/>
      <c r="R5" s="66"/>
      <c r="S5" s="66"/>
      <c r="T5" s="66"/>
      <c r="U5" s="66"/>
      <c r="V5" s="66"/>
    </row>
    <row r="6" spans="1:22" ht="21" customHeight="1">
      <c r="A6" s="82" t="s">
        <v>282</v>
      </c>
      <c r="B6" s="310">
        <v>2</v>
      </c>
      <c r="C6" s="109">
        <f>(B6/H6)*100</f>
        <v>0.003155470007257581</v>
      </c>
      <c r="D6" s="310">
        <v>55308</v>
      </c>
      <c r="E6" s="109">
        <f>(D6/H6)*100</f>
        <v>87.26136758070115</v>
      </c>
      <c r="F6" s="310">
        <v>8072</v>
      </c>
      <c r="G6" s="109">
        <f>(F6/H6)*100</f>
        <v>12.735476949291597</v>
      </c>
      <c r="H6" s="310">
        <f>$F$6+$D$6+$B$6</f>
        <v>63382</v>
      </c>
      <c r="I6" s="109">
        <f>G6+E6+C6</f>
        <v>100</v>
      </c>
      <c r="J6" s="66"/>
      <c r="K6" s="66"/>
      <c r="L6" s="66"/>
      <c r="M6" s="66"/>
      <c r="N6" s="66"/>
      <c r="O6" s="66"/>
      <c r="P6" s="66"/>
      <c r="Q6" s="66"/>
      <c r="R6" s="66"/>
      <c r="S6" s="66"/>
      <c r="T6" s="66"/>
      <c r="U6" s="66"/>
      <c r="V6" s="66"/>
    </row>
    <row r="7" spans="1:22" ht="21" customHeight="1">
      <c r="A7" s="249" t="s">
        <v>278</v>
      </c>
      <c r="B7" s="318">
        <v>5</v>
      </c>
      <c r="C7" s="308">
        <v>0.008086558522424027</v>
      </c>
      <c r="D7" s="318">
        <v>53856</v>
      </c>
      <c r="E7" s="308">
        <v>87.10193915673368</v>
      </c>
      <c r="F7" s="318">
        <v>7970</v>
      </c>
      <c r="G7" s="308">
        <v>12.8899742847439</v>
      </c>
      <c r="H7" s="318">
        <v>61831</v>
      </c>
      <c r="I7" s="308">
        <v>100</v>
      </c>
      <c r="J7" s="66"/>
      <c r="K7" s="66"/>
      <c r="L7" s="66"/>
      <c r="M7" s="66"/>
      <c r="N7" s="66"/>
      <c r="O7" s="66"/>
      <c r="P7" s="66"/>
      <c r="Q7" s="66"/>
      <c r="R7" s="66"/>
      <c r="S7" s="66"/>
      <c r="T7" s="66"/>
      <c r="U7" s="66"/>
      <c r="V7" s="66"/>
    </row>
    <row r="8" spans="1:22" ht="21" customHeight="1">
      <c r="A8" s="249" t="s">
        <v>276</v>
      </c>
      <c r="B8" s="318">
        <v>4</v>
      </c>
      <c r="C8" s="308">
        <v>0.0066286623359406065</v>
      </c>
      <c r="D8" s="318">
        <v>52427</v>
      </c>
      <c r="E8" s="308">
        <v>86.88022007158955</v>
      </c>
      <c r="F8" s="318">
        <v>7913</v>
      </c>
      <c r="G8" s="308">
        <v>13.113151266074507</v>
      </c>
      <c r="H8" s="318">
        <v>60344</v>
      </c>
      <c r="I8" s="308">
        <v>100</v>
      </c>
      <c r="J8" s="66"/>
      <c r="K8" s="66"/>
      <c r="L8" s="66"/>
      <c r="M8" s="66"/>
      <c r="N8" s="66"/>
      <c r="O8" s="66"/>
      <c r="P8" s="66"/>
      <c r="Q8" s="66"/>
      <c r="R8" s="66"/>
      <c r="S8" s="66"/>
      <c r="T8" s="66"/>
      <c r="U8" s="66"/>
      <c r="V8" s="66"/>
    </row>
    <row r="9" spans="1:9" s="83" customFormat="1" ht="21" customHeight="1">
      <c r="A9" s="249" t="s">
        <v>274</v>
      </c>
      <c r="B9" s="318">
        <v>0</v>
      </c>
      <c r="C9" s="308">
        <v>0</v>
      </c>
      <c r="D9" s="318">
        <v>51663</v>
      </c>
      <c r="E9" s="308">
        <v>86.84024742822565</v>
      </c>
      <c r="F9" s="318">
        <v>7829</v>
      </c>
      <c r="G9" s="308">
        <v>13.159752571774355</v>
      </c>
      <c r="H9" s="318">
        <v>59492</v>
      </c>
      <c r="I9" s="308">
        <v>100</v>
      </c>
    </row>
    <row r="10" spans="1:22" ht="21" customHeight="1">
      <c r="A10" s="94" t="s">
        <v>272</v>
      </c>
      <c r="B10" s="354">
        <v>8</v>
      </c>
      <c r="C10" s="93">
        <v>0.01308814868136902</v>
      </c>
      <c r="D10" s="354">
        <v>53205</v>
      </c>
      <c r="E10" s="93">
        <v>87.04436882402985</v>
      </c>
      <c r="F10" s="354">
        <v>7911</v>
      </c>
      <c r="G10" s="93">
        <v>12.942543027288789</v>
      </c>
      <c r="H10" s="354">
        <v>61124</v>
      </c>
      <c r="I10" s="93">
        <v>100</v>
      </c>
      <c r="J10" s="66"/>
      <c r="K10" s="66"/>
      <c r="L10" s="66"/>
      <c r="M10" s="66"/>
      <c r="N10" s="66"/>
      <c r="O10" s="66"/>
      <c r="P10" s="66"/>
      <c r="Q10" s="66"/>
      <c r="R10" s="66"/>
      <c r="S10" s="66"/>
      <c r="T10" s="66"/>
      <c r="U10" s="66"/>
      <c r="V10" s="66"/>
    </row>
    <row r="11" spans="1:22" ht="21" customHeight="1">
      <c r="A11" s="249" t="s">
        <v>270</v>
      </c>
      <c r="B11" s="307">
        <v>4</v>
      </c>
      <c r="C11" s="308">
        <v>0.006604910751143475</v>
      </c>
      <c r="D11" s="307">
        <v>52713</v>
      </c>
      <c r="E11" s="308">
        <v>87.0411651062565</v>
      </c>
      <c r="F11" s="307">
        <v>7844</v>
      </c>
      <c r="G11" s="308">
        <v>12.952229982992355</v>
      </c>
      <c r="H11" s="307">
        <v>60561</v>
      </c>
      <c r="I11" s="308">
        <v>100</v>
      </c>
      <c r="J11" s="66"/>
      <c r="K11" s="66"/>
      <c r="L11" s="66"/>
      <c r="M11" s="66"/>
      <c r="N11" s="66"/>
      <c r="O11" s="66"/>
      <c r="P11" s="66"/>
      <c r="Q11" s="66"/>
      <c r="R11" s="66"/>
      <c r="S11" s="66"/>
      <c r="T11" s="66"/>
      <c r="U11" s="66"/>
      <c r="V11" s="66"/>
    </row>
    <row r="12" spans="1:22" ht="21" customHeight="1">
      <c r="A12" s="249" t="s">
        <v>268</v>
      </c>
      <c r="B12" s="307">
        <v>4</v>
      </c>
      <c r="C12" s="308">
        <v>0.006956400758247683</v>
      </c>
      <c r="D12" s="307">
        <v>49663</v>
      </c>
      <c r="E12" s="308">
        <v>86.36893271421367</v>
      </c>
      <c r="F12" s="307">
        <v>7834</v>
      </c>
      <c r="G12" s="308">
        <v>13.624110885028088</v>
      </c>
      <c r="H12" s="307">
        <v>57501</v>
      </c>
      <c r="I12" s="308">
        <v>100</v>
      </c>
      <c r="J12" s="66"/>
      <c r="K12" s="66"/>
      <c r="L12" s="66"/>
      <c r="M12" s="66"/>
      <c r="N12" s="66"/>
      <c r="O12" s="66"/>
      <c r="P12" s="66"/>
      <c r="Q12" s="66"/>
      <c r="R12" s="66"/>
      <c r="S12" s="66"/>
      <c r="T12" s="66"/>
      <c r="U12" s="66"/>
      <c r="V12" s="66"/>
    </row>
    <row r="13" spans="1:22" ht="21" customHeight="1">
      <c r="A13" s="249" t="s">
        <v>266</v>
      </c>
      <c r="B13" s="307">
        <v>0</v>
      </c>
      <c r="C13" s="308">
        <v>0</v>
      </c>
      <c r="D13" s="307">
        <v>47961</v>
      </c>
      <c r="E13" s="308">
        <v>85.84545991515867</v>
      </c>
      <c r="F13" s="307">
        <v>7908</v>
      </c>
      <c r="G13" s="308">
        <v>14.154540084841324</v>
      </c>
      <c r="H13" s="307">
        <v>55869</v>
      </c>
      <c r="I13" s="308">
        <v>100</v>
      </c>
      <c r="J13" s="66"/>
      <c r="K13" s="66"/>
      <c r="L13" s="66"/>
      <c r="M13" s="66"/>
      <c r="N13" s="66"/>
      <c r="O13" s="66"/>
      <c r="P13" s="66"/>
      <c r="Q13" s="66"/>
      <c r="R13" s="66"/>
      <c r="S13" s="66"/>
      <c r="T13" s="66"/>
      <c r="U13" s="66"/>
      <c r="V13" s="66"/>
    </row>
    <row r="14" spans="1:22" ht="21" customHeight="1">
      <c r="A14" s="94" t="s">
        <v>264</v>
      </c>
      <c r="B14" s="92">
        <v>4</v>
      </c>
      <c r="C14" s="93">
        <v>0.007075763740248713</v>
      </c>
      <c r="D14" s="92">
        <v>48579</v>
      </c>
      <c r="E14" s="93">
        <v>85.93338168438555</v>
      </c>
      <c r="F14" s="92">
        <v>7948</v>
      </c>
      <c r="G14" s="93">
        <v>14.059542551874193</v>
      </c>
      <c r="H14" s="92">
        <v>56531</v>
      </c>
      <c r="I14" s="93">
        <v>100</v>
      </c>
      <c r="J14" s="66"/>
      <c r="K14" s="66"/>
      <c r="L14" s="66"/>
      <c r="M14" s="66"/>
      <c r="N14" s="66"/>
      <c r="O14" s="66"/>
      <c r="P14" s="66"/>
      <c r="Q14" s="66"/>
      <c r="R14" s="66"/>
      <c r="S14" s="66"/>
      <c r="T14" s="66"/>
      <c r="U14" s="66"/>
      <c r="V14" s="66"/>
    </row>
    <row r="15" spans="1:22" ht="21" customHeight="1">
      <c r="A15" s="249" t="s">
        <v>262</v>
      </c>
      <c r="B15" s="307">
        <v>1</v>
      </c>
      <c r="C15" s="308">
        <v>0.001819604417999527</v>
      </c>
      <c r="D15" s="307">
        <v>47023</v>
      </c>
      <c r="E15" s="308">
        <v>85.56325854759176</v>
      </c>
      <c r="F15" s="307">
        <v>7933</v>
      </c>
      <c r="G15" s="308">
        <v>14.434921847990248</v>
      </c>
      <c r="H15" s="307">
        <v>54957</v>
      </c>
      <c r="I15" s="308">
        <v>100</v>
      </c>
      <c r="J15" s="66"/>
      <c r="K15" s="66"/>
      <c r="L15" s="66"/>
      <c r="M15" s="66"/>
      <c r="N15" s="66"/>
      <c r="O15" s="66"/>
      <c r="P15" s="66"/>
      <c r="Q15" s="66"/>
      <c r="R15" s="66"/>
      <c r="S15" s="66"/>
      <c r="T15" s="66"/>
      <c r="U15" s="66"/>
      <c r="V15" s="66"/>
    </row>
    <row r="16" spans="1:22" ht="21" customHeight="1">
      <c r="A16" s="249" t="s">
        <v>260</v>
      </c>
      <c r="B16" s="307">
        <v>1</v>
      </c>
      <c r="C16" s="308">
        <v>0.0019503442357576113</v>
      </c>
      <c r="D16" s="307">
        <v>43356</v>
      </c>
      <c r="E16" s="308">
        <v>84.55912468550699</v>
      </c>
      <c r="F16" s="307">
        <v>7916</v>
      </c>
      <c r="G16" s="308">
        <v>15.43892497025725</v>
      </c>
      <c r="H16" s="307">
        <v>51273</v>
      </c>
      <c r="I16" s="308">
        <v>100</v>
      </c>
      <c r="J16" s="66"/>
      <c r="K16" s="66"/>
      <c r="L16" s="66"/>
      <c r="M16" s="66"/>
      <c r="N16" s="66"/>
      <c r="O16" s="66"/>
      <c r="P16" s="66"/>
      <c r="Q16" s="66"/>
      <c r="R16" s="66"/>
      <c r="S16" s="66"/>
      <c r="T16" s="66"/>
      <c r="U16" s="66"/>
      <c r="V16" s="66"/>
    </row>
    <row r="17" spans="1:22" ht="21" customHeight="1">
      <c r="A17" s="249" t="s">
        <v>258</v>
      </c>
      <c r="B17" s="307">
        <v>0</v>
      </c>
      <c r="C17" s="308">
        <v>0</v>
      </c>
      <c r="D17" s="307">
        <v>43256</v>
      </c>
      <c r="E17" s="308">
        <v>84.69279868426204</v>
      </c>
      <c r="F17" s="307">
        <v>7818</v>
      </c>
      <c r="G17" s="308">
        <v>15.307201315737947</v>
      </c>
      <c r="H17" s="307">
        <v>51074</v>
      </c>
      <c r="I17" s="308">
        <v>100</v>
      </c>
      <c r="J17" s="66"/>
      <c r="K17" s="66"/>
      <c r="L17" s="66"/>
      <c r="M17" s="66"/>
      <c r="N17" s="66"/>
      <c r="O17" s="66"/>
      <c r="P17" s="66"/>
      <c r="Q17" s="66"/>
      <c r="R17" s="66"/>
      <c r="S17" s="66"/>
      <c r="T17" s="66"/>
      <c r="U17" s="66"/>
      <c r="V17" s="66"/>
    </row>
    <row r="18" spans="1:22" ht="21" customHeight="1">
      <c r="A18" s="94" t="s">
        <v>256</v>
      </c>
      <c r="B18" s="92">
        <v>2</v>
      </c>
      <c r="C18" s="93">
        <v>0.0037953544861090024</v>
      </c>
      <c r="D18" s="92">
        <v>44687</v>
      </c>
      <c r="E18" s="93">
        <v>84.8015029603765</v>
      </c>
      <c r="F18" s="92">
        <v>8007</v>
      </c>
      <c r="G18" s="93">
        <v>15.19470168513739</v>
      </c>
      <c r="H18" s="92">
        <v>52696</v>
      </c>
      <c r="I18" s="93">
        <v>100</v>
      </c>
      <c r="J18" s="66"/>
      <c r="K18" s="66"/>
      <c r="L18" s="66"/>
      <c r="M18" s="66"/>
      <c r="N18" s="66"/>
      <c r="O18" s="66"/>
      <c r="P18" s="66"/>
      <c r="Q18" s="66"/>
      <c r="R18" s="66"/>
      <c r="S18" s="66"/>
      <c r="T18" s="66"/>
      <c r="U18" s="66"/>
      <c r="V18" s="66"/>
    </row>
    <row r="19" spans="1:22" ht="21" customHeight="1">
      <c r="A19" s="249" t="s">
        <v>254</v>
      </c>
      <c r="B19" s="307">
        <v>4</v>
      </c>
      <c r="C19" s="308">
        <v>0.007698229407236336</v>
      </c>
      <c r="D19" s="307">
        <v>43936</v>
      </c>
      <c r="E19" s="308">
        <v>84.55735180908391</v>
      </c>
      <c r="F19" s="307">
        <v>8020</v>
      </c>
      <c r="G19" s="308">
        <v>15.434949961508854</v>
      </c>
      <c r="H19" s="307">
        <v>51960</v>
      </c>
      <c r="I19" s="308">
        <v>100</v>
      </c>
      <c r="J19" s="66"/>
      <c r="K19" s="66"/>
      <c r="L19" s="66"/>
      <c r="M19" s="66"/>
      <c r="N19" s="66"/>
      <c r="O19" s="66"/>
      <c r="P19" s="66"/>
      <c r="Q19" s="66"/>
      <c r="R19" s="66"/>
      <c r="S19" s="66"/>
      <c r="T19" s="66"/>
      <c r="U19" s="66"/>
      <c r="V19" s="66"/>
    </row>
    <row r="20" spans="1:22" ht="21" customHeight="1">
      <c r="A20" s="249" t="s">
        <v>252</v>
      </c>
      <c r="B20" s="307">
        <v>5</v>
      </c>
      <c r="C20" s="308">
        <v>0.009863100169645322</v>
      </c>
      <c r="D20" s="307">
        <v>42743</v>
      </c>
      <c r="E20" s="308">
        <v>84.31569811023</v>
      </c>
      <c r="F20" s="307">
        <v>7946</v>
      </c>
      <c r="G20" s="308">
        <v>15.674438789600348</v>
      </c>
      <c r="H20" s="307">
        <v>50694</v>
      </c>
      <c r="I20" s="308">
        <v>100</v>
      </c>
      <c r="J20" s="66"/>
      <c r="K20" s="66"/>
      <c r="L20" s="66"/>
      <c r="M20" s="66"/>
      <c r="N20" s="66"/>
      <c r="O20" s="66"/>
      <c r="P20" s="66"/>
      <c r="Q20" s="66"/>
      <c r="R20" s="66"/>
      <c r="S20" s="66"/>
      <c r="T20" s="66"/>
      <c r="U20" s="66"/>
      <c r="V20" s="66"/>
    </row>
    <row r="21" spans="1:22" ht="21" customHeight="1">
      <c r="A21" s="249" t="s">
        <v>249</v>
      </c>
      <c r="B21" s="307">
        <v>6</v>
      </c>
      <c r="C21" s="308">
        <v>0.01183315254905828</v>
      </c>
      <c r="D21" s="307">
        <v>42723</v>
      </c>
      <c r="E21" s="308">
        <v>84.25796272556947</v>
      </c>
      <c r="F21" s="307">
        <v>7976</v>
      </c>
      <c r="G21" s="308">
        <v>15.730204121881473</v>
      </c>
      <c r="H21" s="307">
        <v>50705</v>
      </c>
      <c r="I21" s="308">
        <v>100</v>
      </c>
      <c r="J21" s="66"/>
      <c r="K21" s="66"/>
      <c r="L21" s="66"/>
      <c r="M21" s="66"/>
      <c r="N21" s="66"/>
      <c r="O21" s="66"/>
      <c r="P21" s="66"/>
      <c r="Q21" s="66"/>
      <c r="R21" s="66"/>
      <c r="S21" s="66"/>
      <c r="T21" s="66"/>
      <c r="U21" s="66"/>
      <c r="V21" s="66"/>
    </row>
    <row r="22" spans="1:22" ht="21" customHeight="1">
      <c r="A22" s="94" t="s">
        <v>246</v>
      </c>
      <c r="B22" s="92">
        <v>1</v>
      </c>
      <c r="C22" s="93">
        <v>0.0019104386367109888</v>
      </c>
      <c r="D22" s="92">
        <v>44099</v>
      </c>
      <c r="E22" s="93">
        <v>84.2484334403179</v>
      </c>
      <c r="F22" s="92">
        <v>8244</v>
      </c>
      <c r="G22" s="93">
        <v>15.74965612104539</v>
      </c>
      <c r="H22" s="92">
        <v>52344</v>
      </c>
      <c r="I22" s="93">
        <v>100</v>
      </c>
      <c r="J22" s="66"/>
      <c r="K22" s="66"/>
      <c r="L22" s="66"/>
      <c r="M22" s="66"/>
      <c r="N22" s="66"/>
      <c r="O22" s="66"/>
      <c r="P22" s="66"/>
      <c r="Q22" s="66"/>
      <c r="R22" s="66"/>
      <c r="S22" s="66"/>
      <c r="T22" s="66"/>
      <c r="U22" s="66"/>
      <c r="V22" s="66"/>
    </row>
    <row r="23" spans="1:22" ht="12.75">
      <c r="A23" s="69"/>
      <c r="B23" s="69"/>
      <c r="C23" s="69"/>
      <c r="D23" s="69"/>
      <c r="E23" s="69"/>
      <c r="F23" s="69"/>
      <c r="G23" s="69"/>
      <c r="H23" s="69"/>
      <c r="I23" s="69"/>
      <c r="J23" s="66"/>
      <c r="K23" s="66"/>
      <c r="L23" s="66"/>
      <c r="M23" s="66"/>
      <c r="N23" s="66"/>
      <c r="O23" s="66"/>
      <c r="P23" s="66"/>
      <c r="Q23" s="66"/>
      <c r="R23" s="66"/>
      <c r="S23" s="66"/>
      <c r="T23" s="66"/>
      <c r="U23" s="66"/>
      <c r="V23" s="66"/>
    </row>
    <row r="24" spans="10:22" ht="12.75">
      <c r="J24" s="66"/>
      <c r="K24" s="66"/>
      <c r="L24" s="66"/>
      <c r="M24" s="66"/>
      <c r="N24" s="66"/>
      <c r="O24" s="66"/>
      <c r="P24" s="66"/>
      <c r="Q24" s="66"/>
      <c r="R24" s="66"/>
      <c r="S24" s="66"/>
      <c r="T24" s="66"/>
      <c r="U24" s="66"/>
      <c r="V24" s="66"/>
    </row>
    <row r="25" spans="1:22" ht="20.25">
      <c r="A25" s="257" t="s">
        <v>73</v>
      </c>
      <c r="B25" s="258" t="s">
        <v>239</v>
      </c>
      <c r="J25" s="66"/>
      <c r="K25" s="66"/>
      <c r="L25" s="66"/>
      <c r="M25" s="66"/>
      <c r="N25" s="66"/>
      <c r="O25" s="66"/>
      <c r="P25" s="66"/>
      <c r="Q25" s="66"/>
      <c r="R25" s="66"/>
      <c r="S25" s="66"/>
      <c r="T25" s="66"/>
      <c r="U25" s="66"/>
      <c r="V25" s="66"/>
    </row>
    <row r="26" spans="1:22" ht="21">
      <c r="A26" s="259"/>
      <c r="B26" s="258" t="s">
        <v>204</v>
      </c>
      <c r="J26" s="66"/>
      <c r="K26" s="66"/>
      <c r="L26" s="66"/>
      <c r="M26" s="66"/>
      <c r="N26" s="66"/>
      <c r="O26" s="66"/>
      <c r="P26" s="66"/>
      <c r="Q26" s="66"/>
      <c r="R26" s="66"/>
      <c r="S26" s="66"/>
      <c r="T26" s="66"/>
      <c r="U26" s="66"/>
      <c r="V26" s="66"/>
    </row>
    <row r="27" spans="10:22" ht="12.75" customHeight="1">
      <c r="J27" s="66"/>
      <c r="K27" s="66"/>
      <c r="L27" s="66"/>
      <c r="M27" s="66"/>
      <c r="N27" s="66"/>
      <c r="O27" s="66"/>
      <c r="P27" s="66"/>
      <c r="Q27" s="66"/>
      <c r="R27" s="66"/>
      <c r="S27" s="66"/>
      <c r="T27" s="66"/>
      <c r="U27" s="66"/>
      <c r="V27" s="66"/>
    </row>
    <row r="28" spans="1:22" ht="38.25" customHeight="1">
      <c r="A28" s="312"/>
      <c r="B28" s="524" t="s">
        <v>71</v>
      </c>
      <c r="C28" s="523"/>
      <c r="D28" s="522" t="s">
        <v>50</v>
      </c>
      <c r="E28" s="523"/>
      <c r="F28" s="522" t="s">
        <v>51</v>
      </c>
      <c r="G28" s="523"/>
      <c r="H28" s="520" t="s">
        <v>28</v>
      </c>
      <c r="I28" s="521"/>
      <c r="J28" s="66"/>
      <c r="K28" s="66"/>
      <c r="L28" s="66"/>
      <c r="M28" s="66"/>
      <c r="N28" s="66"/>
      <c r="O28" s="66"/>
      <c r="P28" s="66"/>
      <c r="Q28" s="66"/>
      <c r="R28" s="66"/>
      <c r="S28" s="66"/>
      <c r="T28" s="66"/>
      <c r="U28" s="66"/>
      <c r="V28" s="66"/>
    </row>
    <row r="29" spans="1:22" ht="21" customHeight="1">
      <c r="A29" s="316"/>
      <c r="B29" s="313" t="s">
        <v>20</v>
      </c>
      <c r="C29" s="314" t="s">
        <v>1</v>
      </c>
      <c r="D29" s="315" t="s">
        <v>20</v>
      </c>
      <c r="E29" s="314" t="s">
        <v>1</v>
      </c>
      <c r="F29" s="315" t="s">
        <v>20</v>
      </c>
      <c r="G29" s="314" t="s">
        <v>1</v>
      </c>
      <c r="H29" s="315" t="s">
        <v>20</v>
      </c>
      <c r="I29" s="314" t="s">
        <v>1</v>
      </c>
      <c r="J29" s="66"/>
      <c r="K29" s="66"/>
      <c r="L29" s="66"/>
      <c r="M29" s="66"/>
      <c r="N29" s="66"/>
      <c r="O29" s="66"/>
      <c r="P29" s="66"/>
      <c r="Q29" s="66"/>
      <c r="R29" s="66"/>
      <c r="S29" s="66"/>
      <c r="T29" s="66"/>
      <c r="U29" s="66"/>
      <c r="V29" s="66"/>
    </row>
    <row r="30" spans="1:22" ht="21" customHeight="1">
      <c r="A30" s="82" t="s">
        <v>282</v>
      </c>
      <c r="B30" s="347">
        <v>0</v>
      </c>
      <c r="C30" s="109"/>
      <c r="D30" s="92">
        <v>1786</v>
      </c>
      <c r="E30" s="109">
        <f>(D30/H30)*100</f>
        <v>83.10842252210331</v>
      </c>
      <c r="F30" s="92">
        <v>363</v>
      </c>
      <c r="G30" s="109">
        <f>(F30/H30)*100</f>
        <v>16.891577477896696</v>
      </c>
      <c r="H30" s="92">
        <f>$B$30+$F$30+$D$30</f>
        <v>2149</v>
      </c>
      <c r="I30" s="109">
        <f>G30+E30+C30</f>
        <v>100</v>
      </c>
      <c r="J30" s="66"/>
      <c r="K30" s="66"/>
      <c r="L30" s="66"/>
      <c r="M30" s="66"/>
      <c r="N30" s="66"/>
      <c r="O30" s="66"/>
      <c r="P30" s="66"/>
      <c r="Q30" s="66"/>
      <c r="R30" s="66"/>
      <c r="S30" s="66"/>
      <c r="T30" s="66"/>
      <c r="U30" s="66"/>
      <c r="V30" s="66"/>
    </row>
    <row r="31" spans="1:22" ht="21" customHeight="1">
      <c r="A31" s="249" t="s">
        <v>278</v>
      </c>
      <c r="B31" s="348">
        <v>0</v>
      </c>
      <c r="C31" s="308"/>
      <c r="D31" s="307">
        <v>1734</v>
      </c>
      <c r="E31" s="308">
        <v>83.16546762589928</v>
      </c>
      <c r="F31" s="307">
        <v>351</v>
      </c>
      <c r="G31" s="308">
        <v>16.834532374100718</v>
      </c>
      <c r="H31" s="307">
        <v>2085</v>
      </c>
      <c r="I31" s="308">
        <v>100</v>
      </c>
      <c r="J31" s="66"/>
      <c r="K31" s="66"/>
      <c r="L31" s="66"/>
      <c r="M31" s="66"/>
      <c r="N31" s="66"/>
      <c r="O31" s="66"/>
      <c r="P31" s="66"/>
      <c r="Q31" s="66"/>
      <c r="R31" s="66"/>
      <c r="S31" s="66"/>
      <c r="T31" s="66"/>
      <c r="U31" s="66"/>
      <c r="V31" s="66"/>
    </row>
    <row r="32" spans="1:22" ht="21" customHeight="1">
      <c r="A32" s="249" t="s">
        <v>276</v>
      </c>
      <c r="B32" s="348">
        <v>0</v>
      </c>
      <c r="C32" s="308"/>
      <c r="D32" s="307">
        <v>1681</v>
      </c>
      <c r="E32" s="308">
        <v>83.09441423628274</v>
      </c>
      <c r="F32" s="307">
        <v>342</v>
      </c>
      <c r="G32" s="308">
        <v>16.90558576371725</v>
      </c>
      <c r="H32" s="307">
        <v>2023</v>
      </c>
      <c r="I32" s="308">
        <v>100</v>
      </c>
      <c r="J32" s="66"/>
      <c r="K32" s="66"/>
      <c r="L32" s="66"/>
      <c r="M32" s="66"/>
      <c r="N32" s="66"/>
      <c r="O32" s="66"/>
      <c r="P32" s="66"/>
      <c r="Q32" s="66"/>
      <c r="R32" s="66"/>
      <c r="S32" s="66"/>
      <c r="T32" s="66"/>
      <c r="U32" s="66"/>
      <c r="V32" s="66"/>
    </row>
    <row r="33" spans="1:9" s="83" customFormat="1" ht="21" customHeight="1">
      <c r="A33" s="249" t="s">
        <v>274</v>
      </c>
      <c r="B33" s="348">
        <v>0</v>
      </c>
      <c r="C33" s="308"/>
      <c r="D33" s="307">
        <v>1677</v>
      </c>
      <c r="E33" s="308">
        <v>83.14328210213188</v>
      </c>
      <c r="F33" s="307">
        <v>340</v>
      </c>
      <c r="G33" s="308">
        <v>16.85671789786812</v>
      </c>
      <c r="H33" s="307">
        <v>2017</v>
      </c>
      <c r="I33" s="308">
        <v>100</v>
      </c>
    </row>
    <row r="34" spans="1:22" ht="21" customHeight="1">
      <c r="A34" s="94" t="s">
        <v>272</v>
      </c>
      <c r="B34" s="92">
        <v>0</v>
      </c>
      <c r="C34" s="93"/>
      <c r="D34" s="92">
        <v>1722</v>
      </c>
      <c r="E34" s="93">
        <v>82.70893371757924</v>
      </c>
      <c r="F34" s="92">
        <v>360</v>
      </c>
      <c r="G34" s="93">
        <v>17.29106628242075</v>
      </c>
      <c r="H34" s="92">
        <v>2082</v>
      </c>
      <c r="I34" s="93">
        <v>100</v>
      </c>
      <c r="J34" s="66"/>
      <c r="K34" s="66"/>
      <c r="L34" s="66"/>
      <c r="M34" s="66"/>
      <c r="N34" s="66"/>
      <c r="O34" s="66"/>
      <c r="P34" s="66"/>
      <c r="Q34" s="66"/>
      <c r="R34" s="66"/>
      <c r="S34" s="66"/>
      <c r="T34" s="66"/>
      <c r="U34" s="66"/>
      <c r="V34" s="66"/>
    </row>
    <row r="35" spans="1:22" ht="21" customHeight="1">
      <c r="A35" s="249" t="s">
        <v>270</v>
      </c>
      <c r="B35" s="318">
        <v>0</v>
      </c>
      <c r="C35" s="308"/>
      <c r="D35" s="318">
        <v>1663</v>
      </c>
      <c r="E35" s="308">
        <v>81.88084687346134</v>
      </c>
      <c r="F35" s="318">
        <v>368</v>
      </c>
      <c r="G35" s="308">
        <v>18.119153126538652</v>
      </c>
      <c r="H35" s="318">
        <v>2031</v>
      </c>
      <c r="I35" s="308">
        <v>100</v>
      </c>
      <c r="J35" s="66"/>
      <c r="K35" s="66"/>
      <c r="L35" s="66"/>
      <c r="M35" s="66"/>
      <c r="N35" s="66"/>
      <c r="O35" s="66"/>
      <c r="P35" s="66"/>
      <c r="Q35" s="66"/>
      <c r="R35" s="66"/>
      <c r="S35" s="66"/>
      <c r="T35" s="66"/>
      <c r="U35" s="66"/>
      <c r="V35" s="66"/>
    </row>
    <row r="36" spans="1:22" ht="21" customHeight="1">
      <c r="A36" s="249" t="s">
        <v>268</v>
      </c>
      <c r="B36" s="307">
        <v>0</v>
      </c>
      <c r="C36" s="308"/>
      <c r="D36" s="307">
        <v>1474</v>
      </c>
      <c r="E36" s="308">
        <v>80.02171552660153</v>
      </c>
      <c r="F36" s="307">
        <v>368</v>
      </c>
      <c r="G36" s="308">
        <v>19.97828447339848</v>
      </c>
      <c r="H36" s="307">
        <v>1842</v>
      </c>
      <c r="I36" s="308">
        <v>100</v>
      </c>
      <c r="J36" s="66"/>
      <c r="K36" s="66"/>
      <c r="L36" s="66"/>
      <c r="M36" s="66"/>
      <c r="N36" s="66"/>
      <c r="O36" s="66"/>
      <c r="P36" s="66"/>
      <c r="Q36" s="66"/>
      <c r="R36" s="66"/>
      <c r="S36" s="66"/>
      <c r="T36" s="66"/>
      <c r="U36" s="66"/>
      <c r="V36" s="66"/>
    </row>
    <row r="37" spans="1:22" ht="21" customHeight="1">
      <c r="A37" s="249" t="s">
        <v>266</v>
      </c>
      <c r="B37" s="307">
        <v>0</v>
      </c>
      <c r="C37" s="308"/>
      <c r="D37" s="307">
        <v>1340</v>
      </c>
      <c r="E37" s="308">
        <v>74.9440715883669</v>
      </c>
      <c r="F37" s="307">
        <v>448</v>
      </c>
      <c r="G37" s="308">
        <v>25.05592841163311</v>
      </c>
      <c r="H37" s="307">
        <v>1788</v>
      </c>
      <c r="I37" s="308">
        <v>100</v>
      </c>
      <c r="J37" s="66"/>
      <c r="K37" s="66"/>
      <c r="L37" s="66"/>
      <c r="M37" s="66"/>
      <c r="N37" s="66"/>
      <c r="O37" s="66"/>
      <c r="P37" s="66"/>
      <c r="Q37" s="66"/>
      <c r="R37" s="66"/>
      <c r="S37" s="66"/>
      <c r="T37" s="66"/>
      <c r="U37" s="66"/>
      <c r="V37" s="66"/>
    </row>
    <row r="38" spans="1:22" ht="21" customHeight="1">
      <c r="A38" s="94" t="s">
        <v>264</v>
      </c>
      <c r="B38" s="92">
        <v>0</v>
      </c>
      <c r="C38" s="93"/>
      <c r="D38" s="92">
        <v>1404</v>
      </c>
      <c r="E38" s="93">
        <v>77.9134295227525</v>
      </c>
      <c r="F38" s="92">
        <v>398</v>
      </c>
      <c r="G38" s="93">
        <v>22.086570477247502</v>
      </c>
      <c r="H38" s="92">
        <v>1802</v>
      </c>
      <c r="I38" s="93">
        <v>100</v>
      </c>
      <c r="J38" s="66"/>
      <c r="K38" s="66"/>
      <c r="L38" s="66"/>
      <c r="M38" s="66"/>
      <c r="N38" s="66"/>
      <c r="O38" s="66"/>
      <c r="P38" s="66"/>
      <c r="Q38" s="66"/>
      <c r="R38" s="66"/>
      <c r="S38" s="66"/>
      <c r="T38" s="66"/>
      <c r="U38" s="66"/>
      <c r="V38" s="66"/>
    </row>
    <row r="39" spans="1:22" ht="21" customHeight="1">
      <c r="A39" s="249" t="s">
        <v>262</v>
      </c>
      <c r="B39" s="307">
        <v>0</v>
      </c>
      <c r="C39" s="308"/>
      <c r="D39" s="307">
        <v>1390</v>
      </c>
      <c r="E39" s="308">
        <v>79.4739851343625</v>
      </c>
      <c r="F39" s="307">
        <v>359</v>
      </c>
      <c r="G39" s="308">
        <v>20.526014865637507</v>
      </c>
      <c r="H39" s="307">
        <v>1749</v>
      </c>
      <c r="I39" s="308">
        <v>100</v>
      </c>
      <c r="J39" s="66"/>
      <c r="K39" s="66"/>
      <c r="L39" s="66"/>
      <c r="M39" s="66"/>
      <c r="N39" s="66"/>
      <c r="O39" s="66"/>
      <c r="P39" s="66"/>
      <c r="Q39" s="66"/>
      <c r="R39" s="66"/>
      <c r="S39" s="66"/>
      <c r="T39" s="66"/>
      <c r="U39" s="66"/>
      <c r="V39" s="66"/>
    </row>
    <row r="40" spans="1:22" ht="21" customHeight="1">
      <c r="A40" s="249" t="s">
        <v>260</v>
      </c>
      <c r="B40" s="307">
        <v>0</v>
      </c>
      <c r="C40" s="308"/>
      <c r="D40" s="307">
        <v>1235</v>
      </c>
      <c r="E40" s="308">
        <v>78.86334610472542</v>
      </c>
      <c r="F40" s="307">
        <v>331</v>
      </c>
      <c r="G40" s="308">
        <v>21.136653895274584</v>
      </c>
      <c r="H40" s="307">
        <v>1566</v>
      </c>
      <c r="I40" s="308">
        <v>100</v>
      </c>
      <c r="J40" s="66"/>
      <c r="K40" s="66"/>
      <c r="L40" s="66"/>
      <c r="M40" s="66"/>
      <c r="N40" s="66"/>
      <c r="O40" s="66"/>
      <c r="P40" s="66"/>
      <c r="Q40" s="66"/>
      <c r="R40" s="66"/>
      <c r="S40" s="66"/>
      <c r="T40" s="66"/>
      <c r="U40" s="66"/>
      <c r="V40" s="66"/>
    </row>
    <row r="41" spans="1:22" ht="21" customHeight="1">
      <c r="A41" s="249" t="s">
        <v>258</v>
      </c>
      <c r="B41" s="307">
        <v>0</v>
      </c>
      <c r="C41" s="308"/>
      <c r="D41" s="307">
        <v>1284</v>
      </c>
      <c r="E41" s="308">
        <v>79.30821494749846</v>
      </c>
      <c r="F41" s="307">
        <v>335</v>
      </c>
      <c r="G41" s="308">
        <v>20.691785052501544</v>
      </c>
      <c r="H41" s="307">
        <v>1619</v>
      </c>
      <c r="I41" s="308">
        <v>100</v>
      </c>
      <c r="J41" s="66"/>
      <c r="K41" s="66"/>
      <c r="L41" s="66"/>
      <c r="M41" s="66"/>
      <c r="N41" s="66"/>
      <c r="O41" s="66"/>
      <c r="P41" s="66"/>
      <c r="Q41" s="66"/>
      <c r="R41" s="66"/>
      <c r="S41" s="66"/>
      <c r="T41" s="66"/>
      <c r="U41" s="66"/>
      <c r="V41" s="66"/>
    </row>
    <row r="42" spans="1:22" ht="21" customHeight="1">
      <c r="A42" s="94" t="s">
        <v>256</v>
      </c>
      <c r="B42" s="92">
        <v>0</v>
      </c>
      <c r="C42" s="93"/>
      <c r="D42" s="92">
        <v>1284</v>
      </c>
      <c r="E42" s="93">
        <v>79.30821494749846</v>
      </c>
      <c r="F42" s="92">
        <v>336</v>
      </c>
      <c r="G42" s="93">
        <v>20.691785052501544</v>
      </c>
      <c r="H42" s="92">
        <v>1620</v>
      </c>
      <c r="I42" s="93">
        <v>100</v>
      </c>
      <c r="J42" s="66"/>
      <c r="K42" s="66"/>
      <c r="L42" s="66"/>
      <c r="M42" s="66"/>
      <c r="N42" s="66"/>
      <c r="O42" s="66"/>
      <c r="P42" s="66"/>
      <c r="Q42" s="66"/>
      <c r="R42" s="66"/>
      <c r="S42" s="66"/>
      <c r="T42" s="66"/>
      <c r="U42" s="66"/>
      <c r="V42" s="66"/>
    </row>
    <row r="43" spans="1:22" ht="21" customHeight="1">
      <c r="A43" s="249" t="s">
        <v>254</v>
      </c>
      <c r="B43" s="307">
        <v>0</v>
      </c>
      <c r="C43" s="308"/>
      <c r="D43" s="307">
        <v>1278</v>
      </c>
      <c r="E43" s="308">
        <v>78.45303867403315</v>
      </c>
      <c r="F43" s="307">
        <v>351</v>
      </c>
      <c r="G43" s="308">
        <v>21.54696132596685</v>
      </c>
      <c r="H43" s="307">
        <v>1629</v>
      </c>
      <c r="I43" s="308">
        <v>100</v>
      </c>
      <c r="J43" s="66"/>
      <c r="K43" s="66"/>
      <c r="L43" s="66"/>
      <c r="M43" s="66"/>
      <c r="N43" s="66"/>
      <c r="O43" s="66"/>
      <c r="P43" s="66"/>
      <c r="Q43" s="66"/>
      <c r="R43" s="66"/>
      <c r="S43" s="66"/>
      <c r="T43" s="66"/>
      <c r="U43" s="66"/>
      <c r="V43" s="66"/>
    </row>
    <row r="44" spans="1:22" ht="21" customHeight="1">
      <c r="A44" s="249" t="s">
        <v>252</v>
      </c>
      <c r="B44" s="307">
        <v>1</v>
      </c>
      <c r="C44" s="308"/>
      <c r="D44" s="307">
        <v>1200</v>
      </c>
      <c r="E44" s="308">
        <v>77.87151200519143</v>
      </c>
      <c r="F44" s="307">
        <v>340</v>
      </c>
      <c r="G44" s="308">
        <v>22.063595068137573</v>
      </c>
      <c r="H44" s="307">
        <v>1541</v>
      </c>
      <c r="I44" s="308">
        <v>100</v>
      </c>
      <c r="J44" s="66"/>
      <c r="K44" s="66"/>
      <c r="L44" s="66"/>
      <c r="M44" s="66"/>
      <c r="N44" s="66"/>
      <c r="O44" s="66"/>
      <c r="P44" s="66"/>
      <c r="Q44" s="66"/>
      <c r="R44" s="66"/>
      <c r="S44" s="66"/>
      <c r="T44" s="66"/>
      <c r="U44" s="66"/>
      <c r="V44" s="66"/>
    </row>
    <row r="45" spans="1:22" ht="21" customHeight="1">
      <c r="A45" s="249" t="s">
        <v>249</v>
      </c>
      <c r="B45" s="307">
        <v>0</v>
      </c>
      <c r="C45" s="308"/>
      <c r="D45" s="307">
        <v>1272</v>
      </c>
      <c r="E45" s="308">
        <v>79.59949937421777</v>
      </c>
      <c r="F45" s="307">
        <v>326</v>
      </c>
      <c r="G45" s="308">
        <v>20.40050062578223</v>
      </c>
      <c r="H45" s="307">
        <v>1598</v>
      </c>
      <c r="I45" s="308">
        <v>100</v>
      </c>
      <c r="J45" s="66"/>
      <c r="K45" s="66"/>
      <c r="L45" s="66"/>
      <c r="M45" s="66"/>
      <c r="N45" s="66"/>
      <c r="O45" s="66"/>
      <c r="P45" s="66"/>
      <c r="Q45" s="66"/>
      <c r="R45" s="66"/>
      <c r="S45" s="66"/>
      <c r="T45" s="66"/>
      <c r="U45" s="66"/>
      <c r="V45" s="66"/>
    </row>
    <row r="46" spans="1:22" ht="21" customHeight="1">
      <c r="A46" s="95" t="s">
        <v>246</v>
      </c>
      <c r="B46" s="417">
        <v>0</v>
      </c>
      <c r="C46" s="418"/>
      <c r="D46" s="417">
        <v>1323</v>
      </c>
      <c r="E46" s="418">
        <v>79.9</v>
      </c>
      <c r="F46" s="417">
        <v>333</v>
      </c>
      <c r="G46" s="418">
        <v>20.1</v>
      </c>
      <c r="H46" s="417">
        <v>1656</v>
      </c>
      <c r="I46" s="418">
        <v>100</v>
      </c>
      <c r="J46" s="66"/>
      <c r="K46" s="66"/>
      <c r="L46" s="66"/>
      <c r="M46" s="66"/>
      <c r="N46" s="66"/>
      <c r="O46" s="66"/>
      <c r="P46" s="66"/>
      <c r="Q46" s="66"/>
      <c r="R46" s="66"/>
      <c r="S46" s="66"/>
      <c r="T46" s="66"/>
      <c r="U46" s="66"/>
      <c r="V46" s="66"/>
    </row>
    <row r="47" spans="1:22" ht="14.25">
      <c r="A47" s="319"/>
      <c r="B47" s="69"/>
      <c r="C47" s="69"/>
      <c r="D47" s="69"/>
      <c r="E47" s="69"/>
      <c r="F47" s="69"/>
      <c r="G47" s="69"/>
      <c r="H47" s="69"/>
      <c r="I47" s="69"/>
      <c r="J47" s="66"/>
      <c r="K47" s="80"/>
      <c r="L47" s="66"/>
      <c r="M47" s="66"/>
      <c r="N47" s="66"/>
      <c r="O47" s="66"/>
      <c r="P47" s="66"/>
      <c r="Q47" s="66"/>
      <c r="R47" s="66"/>
      <c r="S47" s="66"/>
      <c r="T47" s="66"/>
      <c r="U47" s="66"/>
      <c r="V47" s="66"/>
    </row>
    <row r="48" spans="1:22" ht="12.75">
      <c r="A48" s="68"/>
      <c r="B48" s="68"/>
      <c r="C48" s="68"/>
      <c r="D48" s="68"/>
      <c r="E48" s="68"/>
      <c r="F48" s="68"/>
      <c r="G48" s="68"/>
      <c r="H48" s="68"/>
      <c r="I48" s="68"/>
      <c r="J48" s="66"/>
      <c r="K48" s="66"/>
      <c r="L48" s="66"/>
      <c r="M48" s="66"/>
      <c r="N48" s="66"/>
      <c r="O48" s="66"/>
      <c r="P48" s="66"/>
      <c r="Q48" s="66"/>
      <c r="R48" s="66"/>
      <c r="S48" s="66"/>
      <c r="T48" s="66"/>
      <c r="U48" s="66"/>
      <c r="V48" s="66"/>
    </row>
    <row r="49" spans="10:22" ht="12.75">
      <c r="J49" s="66"/>
      <c r="K49" s="66"/>
      <c r="L49" s="66"/>
      <c r="M49" s="66"/>
      <c r="N49" s="66"/>
      <c r="O49" s="66"/>
      <c r="P49" s="66"/>
      <c r="Q49" s="66"/>
      <c r="R49" s="66"/>
      <c r="S49" s="66"/>
      <c r="T49" s="66"/>
      <c r="U49" s="66"/>
      <c r="V49" s="66"/>
    </row>
    <row r="50" spans="10:22" ht="12.75">
      <c r="J50" s="66"/>
      <c r="K50" s="66"/>
      <c r="L50" s="66"/>
      <c r="M50" s="66"/>
      <c r="N50" s="66"/>
      <c r="O50" s="66"/>
      <c r="P50" s="66"/>
      <c r="Q50" s="66"/>
      <c r="R50" s="66"/>
      <c r="S50" s="66"/>
      <c r="T50" s="66"/>
      <c r="U50" s="66"/>
      <c r="V50" s="66"/>
    </row>
    <row r="51" spans="10:22" ht="12.75">
      <c r="J51" s="66"/>
      <c r="K51" s="66"/>
      <c r="L51" s="66"/>
      <c r="M51" s="66"/>
      <c r="N51" s="66"/>
      <c r="O51" s="66"/>
      <c r="P51" s="66"/>
      <c r="Q51" s="66"/>
      <c r="R51" s="66"/>
      <c r="S51" s="66"/>
      <c r="T51" s="66"/>
      <c r="U51" s="66"/>
      <c r="V51" s="66"/>
    </row>
    <row r="52" spans="10:22" ht="12.75">
      <c r="J52" s="66"/>
      <c r="K52" s="66"/>
      <c r="L52" s="66"/>
      <c r="M52" s="66"/>
      <c r="N52" s="66"/>
      <c r="O52" s="66"/>
      <c r="P52" s="66"/>
      <c r="Q52" s="66"/>
      <c r="R52" s="66"/>
      <c r="S52" s="66"/>
      <c r="T52" s="66"/>
      <c r="U52" s="66"/>
      <c r="V52" s="66"/>
    </row>
    <row r="53" spans="10:22" ht="12.75">
      <c r="J53" s="66"/>
      <c r="K53" s="66"/>
      <c r="L53" s="66"/>
      <c r="M53" s="66"/>
      <c r="N53" s="66"/>
      <c r="O53" s="66"/>
      <c r="P53" s="66"/>
      <c r="Q53" s="66"/>
      <c r="R53" s="66"/>
      <c r="S53" s="66"/>
      <c r="T53" s="66"/>
      <c r="U53" s="66"/>
      <c r="V53" s="66"/>
    </row>
    <row r="54" spans="10:22" ht="12.75">
      <c r="J54" s="66"/>
      <c r="K54" s="66"/>
      <c r="L54" s="66"/>
      <c r="M54" s="66"/>
      <c r="N54" s="66"/>
      <c r="O54" s="66"/>
      <c r="P54" s="66"/>
      <c r="Q54" s="66"/>
      <c r="R54" s="66"/>
      <c r="S54" s="66"/>
      <c r="T54" s="66"/>
      <c r="U54" s="66"/>
      <c r="V54" s="66"/>
    </row>
    <row r="55" spans="10:22" ht="12.75">
      <c r="J55" s="66"/>
      <c r="K55" s="66"/>
      <c r="L55" s="66"/>
      <c r="M55" s="66"/>
      <c r="N55" s="66"/>
      <c r="O55" s="66"/>
      <c r="P55" s="66"/>
      <c r="Q55" s="66"/>
      <c r="R55" s="66"/>
      <c r="S55" s="66"/>
      <c r="T55" s="66"/>
      <c r="U55" s="66"/>
      <c r="V55" s="66"/>
    </row>
    <row r="56" spans="10:22" ht="12.75">
      <c r="J56" s="66"/>
      <c r="K56" s="66"/>
      <c r="L56" s="66"/>
      <c r="M56" s="66"/>
      <c r="N56" s="66"/>
      <c r="O56" s="66"/>
      <c r="P56" s="66"/>
      <c r="Q56" s="66"/>
      <c r="R56" s="66"/>
      <c r="S56" s="66"/>
      <c r="T56" s="66"/>
      <c r="U56" s="66"/>
      <c r="V56" s="66"/>
    </row>
    <row r="57" spans="10:22" ht="12.75">
      <c r="J57" s="66"/>
      <c r="K57" s="66"/>
      <c r="L57" s="66"/>
      <c r="M57" s="66"/>
      <c r="N57" s="66"/>
      <c r="O57" s="66"/>
      <c r="P57" s="66"/>
      <c r="Q57" s="66"/>
      <c r="R57" s="66"/>
      <c r="S57" s="66"/>
      <c r="T57" s="66"/>
      <c r="U57" s="66"/>
      <c r="V57" s="66"/>
    </row>
    <row r="58" spans="10:22" ht="12.75">
      <c r="J58" s="66"/>
      <c r="K58" s="66"/>
      <c r="L58" s="66"/>
      <c r="M58" s="66"/>
      <c r="N58" s="66"/>
      <c r="O58" s="66"/>
      <c r="P58" s="66"/>
      <c r="Q58" s="66"/>
      <c r="R58" s="66"/>
      <c r="S58" s="66"/>
      <c r="T58" s="66"/>
      <c r="U58" s="66"/>
      <c r="V58" s="66"/>
    </row>
    <row r="59" spans="10:22" ht="12.75">
      <c r="J59" s="66"/>
      <c r="K59" s="66"/>
      <c r="L59" s="66"/>
      <c r="M59" s="66"/>
      <c r="N59" s="66"/>
      <c r="O59" s="66"/>
      <c r="P59" s="66"/>
      <c r="Q59" s="66"/>
      <c r="R59" s="66"/>
      <c r="S59" s="66"/>
      <c r="T59" s="66"/>
      <c r="U59" s="66"/>
      <c r="V59" s="66"/>
    </row>
    <row r="60" spans="10:22" ht="12.75">
      <c r="J60" s="66"/>
      <c r="K60" s="66"/>
      <c r="L60" s="66"/>
      <c r="M60" s="66"/>
      <c r="N60" s="66"/>
      <c r="O60" s="66"/>
      <c r="P60" s="66"/>
      <c r="Q60" s="66"/>
      <c r="R60" s="66"/>
      <c r="S60" s="66"/>
      <c r="T60" s="66"/>
      <c r="U60" s="66"/>
      <c r="V60" s="66"/>
    </row>
    <row r="61" spans="10:22" ht="12.75">
      <c r="J61" s="66"/>
      <c r="K61" s="66"/>
      <c r="L61" s="66"/>
      <c r="M61" s="66"/>
      <c r="N61" s="66"/>
      <c r="O61" s="66"/>
      <c r="P61" s="66"/>
      <c r="Q61" s="66"/>
      <c r="R61" s="66"/>
      <c r="S61" s="66"/>
      <c r="T61" s="66"/>
      <c r="U61" s="66"/>
      <c r="V61" s="66"/>
    </row>
    <row r="62" spans="10:22" ht="12.75">
      <c r="J62" s="66"/>
      <c r="K62" s="66"/>
      <c r="L62" s="66"/>
      <c r="M62" s="66"/>
      <c r="N62" s="66"/>
      <c r="O62" s="66"/>
      <c r="P62" s="66"/>
      <c r="Q62" s="66"/>
      <c r="R62" s="66"/>
      <c r="S62" s="66"/>
      <c r="T62" s="66"/>
      <c r="U62" s="66"/>
      <c r="V62" s="66"/>
    </row>
    <row r="63" spans="10:22" ht="12.75">
      <c r="J63" s="66"/>
      <c r="K63" s="66"/>
      <c r="L63" s="66"/>
      <c r="M63" s="66"/>
      <c r="N63" s="66"/>
      <c r="O63" s="66"/>
      <c r="P63" s="66"/>
      <c r="Q63" s="66"/>
      <c r="R63" s="66"/>
      <c r="S63" s="66"/>
      <c r="T63" s="66"/>
      <c r="U63" s="66"/>
      <c r="V63" s="66"/>
    </row>
    <row r="64" spans="10:22" ht="12.75">
      <c r="J64" s="66"/>
      <c r="K64" s="66"/>
      <c r="L64" s="66"/>
      <c r="M64" s="66"/>
      <c r="N64" s="66"/>
      <c r="O64" s="66"/>
      <c r="P64" s="66"/>
      <c r="Q64" s="66"/>
      <c r="R64" s="66"/>
      <c r="S64" s="66"/>
      <c r="T64" s="66"/>
      <c r="U64" s="66"/>
      <c r="V64" s="66"/>
    </row>
    <row r="65" spans="10:22" ht="12.75">
      <c r="J65" s="66"/>
      <c r="K65" s="66"/>
      <c r="L65" s="66"/>
      <c r="M65" s="66"/>
      <c r="N65" s="66"/>
      <c r="O65" s="66"/>
      <c r="P65" s="66"/>
      <c r="Q65" s="66"/>
      <c r="R65" s="66"/>
      <c r="S65" s="66"/>
      <c r="T65" s="66"/>
      <c r="U65" s="66"/>
      <c r="V65" s="66"/>
    </row>
    <row r="66" spans="10:22" ht="12.75">
      <c r="J66" s="66"/>
      <c r="K66" s="66"/>
      <c r="L66" s="66"/>
      <c r="M66" s="66"/>
      <c r="N66" s="66"/>
      <c r="O66" s="66"/>
      <c r="P66" s="66"/>
      <c r="Q66" s="66"/>
      <c r="R66" s="66"/>
      <c r="S66" s="66"/>
      <c r="T66" s="66"/>
      <c r="U66" s="66"/>
      <c r="V66" s="66"/>
    </row>
    <row r="67" spans="10:22" ht="12.75">
      <c r="J67" s="66"/>
      <c r="K67" s="66"/>
      <c r="L67" s="66"/>
      <c r="M67" s="66"/>
      <c r="N67" s="66"/>
      <c r="O67" s="66"/>
      <c r="P67" s="66"/>
      <c r="Q67" s="66"/>
      <c r="R67" s="66"/>
      <c r="S67" s="66"/>
      <c r="T67" s="66"/>
      <c r="U67" s="66"/>
      <c r="V67" s="66"/>
    </row>
    <row r="68" spans="10:22" ht="12.75">
      <c r="J68" s="66"/>
      <c r="K68" s="66"/>
      <c r="L68" s="66"/>
      <c r="M68" s="66"/>
      <c r="N68" s="66"/>
      <c r="O68" s="66"/>
      <c r="P68" s="66"/>
      <c r="Q68" s="66"/>
      <c r="R68" s="66"/>
      <c r="S68" s="66"/>
      <c r="T68" s="66"/>
      <c r="U68" s="66"/>
      <c r="V68" s="66"/>
    </row>
    <row r="69" spans="10:22" ht="12.75">
      <c r="J69" s="66"/>
      <c r="K69" s="66"/>
      <c r="L69" s="66"/>
      <c r="M69" s="66"/>
      <c r="N69" s="66"/>
      <c r="O69" s="66"/>
      <c r="P69" s="66"/>
      <c r="Q69" s="66"/>
      <c r="R69" s="66"/>
      <c r="S69" s="66"/>
      <c r="T69" s="66"/>
      <c r="U69" s="66"/>
      <c r="V69" s="66"/>
    </row>
    <row r="70" spans="10:22" ht="12.75">
      <c r="J70" s="66"/>
      <c r="K70" s="66"/>
      <c r="L70" s="66"/>
      <c r="M70" s="66"/>
      <c r="N70" s="66"/>
      <c r="O70" s="66"/>
      <c r="P70" s="66"/>
      <c r="Q70" s="66"/>
      <c r="R70" s="66"/>
      <c r="S70" s="66"/>
      <c r="T70" s="66"/>
      <c r="U70" s="66"/>
      <c r="V70" s="66"/>
    </row>
  </sheetData>
  <sheetProtection/>
  <mergeCells count="8">
    <mergeCell ref="H4:I4"/>
    <mergeCell ref="B4:C4"/>
    <mergeCell ref="D4:E4"/>
    <mergeCell ref="F4:G4"/>
    <mergeCell ref="H28:I28"/>
    <mergeCell ref="B28:C28"/>
    <mergeCell ref="D28:E28"/>
    <mergeCell ref="F28:G28"/>
  </mergeCells>
  <printOptions horizontalCentered="1" verticalCentered="1"/>
  <pageMargins left="0.7874015748031497" right="0.7874015748031497" top="0.7874015748031497" bottom="0.3937007874015748" header="0.5118110236220472" footer="0.5118110236220472"/>
  <pageSetup firstPageNumber="2" useFirstPageNumber="1" horizontalDpi="600" verticalDpi="600" orientation="portrait" paperSize="9" scale="70" r:id="rId1"/>
  <headerFooter alignWithMargins="0">
    <oddFooter>&amp;C&amp;16page 14</oddFooter>
  </headerFooter>
</worksheet>
</file>

<file path=xl/worksheets/sheet16.xml><?xml version="1.0" encoding="utf-8"?>
<worksheet xmlns="http://schemas.openxmlformats.org/spreadsheetml/2006/main" xmlns:r="http://schemas.openxmlformats.org/officeDocument/2006/relationships">
  <dimension ref="A1:V70"/>
  <sheetViews>
    <sheetView view="pageLayout" zoomScaleNormal="75" zoomScaleSheetLayoutView="75" workbookViewId="0" topLeftCell="A52">
      <selection activeCell="A5" sqref="A5"/>
    </sheetView>
  </sheetViews>
  <sheetFormatPr defaultColWidth="11.00390625" defaultRowHeight="12.75"/>
  <cols>
    <col min="1" max="1" width="18.625" style="83" customWidth="1"/>
    <col min="2" max="3" width="9.00390625" style="83" customWidth="1"/>
    <col min="4" max="4" width="7.625" style="83" customWidth="1"/>
    <col min="5" max="5" width="9.50390625" style="83" customWidth="1"/>
    <col min="6" max="6" width="7.75390625" style="83" customWidth="1"/>
    <col min="7" max="7" width="8.75390625" style="83" customWidth="1"/>
    <col min="8" max="8" width="7.125" style="83" customWidth="1"/>
    <col min="9" max="9" width="9.125" style="83" customWidth="1"/>
    <col min="10" max="10" width="7.125" style="83" customWidth="1"/>
    <col min="11" max="11" width="9.125" style="83" customWidth="1"/>
    <col min="12" max="12" width="8.00390625" style="83" bestFit="1" customWidth="1"/>
    <col min="13" max="13" width="10.00390625" style="83" customWidth="1"/>
    <col min="14" max="16384" width="11.00390625" style="67" customWidth="1"/>
  </cols>
  <sheetData>
    <row r="1" spans="1:22" ht="20.25">
      <c r="A1" s="257" t="s">
        <v>39</v>
      </c>
      <c r="B1" s="258" t="s">
        <v>238</v>
      </c>
      <c r="N1" s="66"/>
      <c r="O1" s="66"/>
      <c r="P1" s="66"/>
      <c r="Q1" s="66"/>
      <c r="R1" s="66"/>
      <c r="S1" s="66"/>
      <c r="T1" s="66"/>
      <c r="U1" s="66"/>
      <c r="V1" s="66"/>
    </row>
    <row r="2" spans="1:22" ht="21">
      <c r="A2" s="259"/>
      <c r="B2" s="258" t="s">
        <v>205</v>
      </c>
      <c r="N2" s="66"/>
      <c r="O2" s="66"/>
      <c r="P2" s="66"/>
      <c r="Q2" s="66"/>
      <c r="R2" s="66"/>
      <c r="S2" s="66"/>
      <c r="T2" s="66"/>
      <c r="U2" s="66"/>
      <c r="V2" s="66"/>
    </row>
    <row r="3" spans="14:22" ht="12.75">
      <c r="N3" s="66"/>
      <c r="O3" s="66"/>
      <c r="P3" s="66"/>
      <c r="Q3" s="66"/>
      <c r="R3" s="66"/>
      <c r="S3" s="66"/>
      <c r="T3" s="66"/>
      <c r="U3" s="66"/>
      <c r="V3" s="66"/>
    </row>
    <row r="4" spans="2:22" ht="36" customHeight="1">
      <c r="B4" s="525" t="s">
        <v>68</v>
      </c>
      <c r="C4" s="525"/>
      <c r="D4" s="525" t="s">
        <v>69</v>
      </c>
      <c r="E4" s="525"/>
      <c r="F4" s="525" t="s">
        <v>96</v>
      </c>
      <c r="G4" s="525"/>
      <c r="H4" s="525" t="s">
        <v>97</v>
      </c>
      <c r="I4" s="525"/>
      <c r="J4" s="526" t="s">
        <v>27</v>
      </c>
      <c r="K4" s="527"/>
      <c r="L4" s="525" t="s">
        <v>28</v>
      </c>
      <c r="M4" s="528"/>
      <c r="N4" s="66"/>
      <c r="O4" s="66"/>
      <c r="P4" s="66"/>
      <c r="Q4" s="66"/>
      <c r="R4" s="66"/>
      <c r="S4" s="66"/>
      <c r="T4" s="66"/>
      <c r="U4" s="66"/>
      <c r="V4" s="66"/>
    </row>
    <row r="5" spans="1:22" ht="18" customHeight="1">
      <c r="A5" s="262"/>
      <c r="B5" s="321" t="s">
        <v>95</v>
      </c>
      <c r="C5" s="314" t="s">
        <v>1</v>
      </c>
      <c r="D5" s="321" t="s">
        <v>95</v>
      </c>
      <c r="E5" s="314" t="s">
        <v>1</v>
      </c>
      <c r="F5" s="321" t="s">
        <v>95</v>
      </c>
      <c r="G5" s="314" t="s">
        <v>1</v>
      </c>
      <c r="H5" s="321" t="s">
        <v>95</v>
      </c>
      <c r="I5" s="314" t="s">
        <v>1</v>
      </c>
      <c r="J5" s="321" t="s">
        <v>95</v>
      </c>
      <c r="K5" s="314" t="s">
        <v>1</v>
      </c>
      <c r="L5" s="321" t="s">
        <v>95</v>
      </c>
      <c r="M5" s="314" t="s">
        <v>1</v>
      </c>
      <c r="N5" s="66"/>
      <c r="O5" s="66"/>
      <c r="P5" s="66"/>
      <c r="Q5" s="66"/>
      <c r="R5" s="66"/>
      <c r="S5" s="66"/>
      <c r="T5" s="66"/>
      <c r="U5" s="66"/>
      <c r="V5" s="66"/>
    </row>
    <row r="6" spans="1:22" ht="22.5" customHeight="1">
      <c r="A6" s="82" t="s">
        <v>282</v>
      </c>
      <c r="B6" s="310">
        <v>11550</v>
      </c>
      <c r="C6" s="324">
        <f>(B6/L6)*100</f>
        <v>20.883054892601432</v>
      </c>
      <c r="D6" s="310">
        <v>12351</v>
      </c>
      <c r="E6" s="109">
        <f>(D6/L6)*100</f>
        <v>22.331308309828596</v>
      </c>
      <c r="F6" s="310">
        <v>18711</v>
      </c>
      <c r="G6" s="109">
        <f>(F6/L6)*100</f>
        <v>33.83054892601432</v>
      </c>
      <c r="H6" s="310">
        <v>6846</v>
      </c>
      <c r="I6" s="109">
        <f>(H6/L6)*100</f>
        <v>12.377956172705575</v>
      </c>
      <c r="J6" s="310">
        <v>5850</v>
      </c>
      <c r="K6" s="109">
        <f>(J6/L6)*100</f>
        <v>10.577131698850076</v>
      </c>
      <c r="L6" s="310">
        <v>55308</v>
      </c>
      <c r="M6" s="109">
        <f>K6+I6+G6+E6+C6</f>
        <v>100.00000000000001</v>
      </c>
      <c r="N6" s="66"/>
      <c r="O6" s="66"/>
      <c r="P6" s="66"/>
      <c r="Q6" s="66"/>
      <c r="R6" s="66"/>
      <c r="S6" s="66"/>
      <c r="T6" s="66"/>
      <c r="U6" s="66"/>
      <c r="V6" s="66"/>
    </row>
    <row r="7" spans="1:22" ht="22.5" customHeight="1">
      <c r="A7" s="249" t="s">
        <v>278</v>
      </c>
      <c r="B7" s="318">
        <v>11239</v>
      </c>
      <c r="C7" s="322">
        <v>20.868612596553774</v>
      </c>
      <c r="D7" s="318">
        <v>11738</v>
      </c>
      <c r="E7" s="308">
        <v>21.795157456922162</v>
      </c>
      <c r="F7" s="318">
        <v>18352</v>
      </c>
      <c r="G7" s="308">
        <v>34.076054664289956</v>
      </c>
      <c r="H7" s="318">
        <v>6758</v>
      </c>
      <c r="I7" s="308">
        <v>12.54827688651218</v>
      </c>
      <c r="J7" s="318">
        <v>5769</v>
      </c>
      <c r="K7" s="308">
        <v>10.711898395721924</v>
      </c>
      <c r="L7" s="318">
        <v>53856</v>
      </c>
      <c r="M7" s="308">
        <v>99.99999999999999</v>
      </c>
      <c r="N7" s="66"/>
      <c r="O7" s="66"/>
      <c r="P7" s="66"/>
      <c r="Q7" s="66"/>
      <c r="R7" s="66"/>
      <c r="S7" s="66"/>
      <c r="T7" s="66"/>
      <c r="U7" s="66"/>
      <c r="V7" s="66"/>
    </row>
    <row r="8" spans="1:22" ht="22.5" customHeight="1">
      <c r="A8" s="249" t="s">
        <v>276</v>
      </c>
      <c r="B8" s="318">
        <v>10800</v>
      </c>
      <c r="C8" s="322">
        <v>20.600072481736508</v>
      </c>
      <c r="D8" s="318">
        <v>11161</v>
      </c>
      <c r="E8" s="308">
        <v>21.288648978579737</v>
      </c>
      <c r="F8" s="318">
        <v>18169</v>
      </c>
      <c r="G8" s="308">
        <v>34.65580712228432</v>
      </c>
      <c r="H8" s="318">
        <v>6647</v>
      </c>
      <c r="I8" s="308">
        <v>12.67858164686135</v>
      </c>
      <c r="J8" s="318">
        <v>5650</v>
      </c>
      <c r="K8" s="308">
        <v>10.776889770538082</v>
      </c>
      <c r="L8" s="318">
        <v>52427</v>
      </c>
      <c r="M8" s="308">
        <v>100</v>
      </c>
      <c r="N8" s="66"/>
      <c r="O8" s="66"/>
      <c r="P8" s="66"/>
      <c r="Q8" s="66"/>
      <c r="R8" s="66"/>
      <c r="S8" s="66"/>
      <c r="T8" s="66"/>
      <c r="U8" s="66"/>
      <c r="V8" s="66"/>
    </row>
    <row r="9" spans="1:13" s="83" customFormat="1" ht="22.5" customHeight="1">
      <c r="A9" s="249" t="s">
        <v>274</v>
      </c>
      <c r="B9" s="318">
        <v>10594</v>
      </c>
      <c r="C9" s="322">
        <v>20.50597139151811</v>
      </c>
      <c r="D9" s="318">
        <v>11124</v>
      </c>
      <c r="E9" s="308">
        <v>21.531850647465305</v>
      </c>
      <c r="F9" s="318">
        <v>18027</v>
      </c>
      <c r="G9" s="308">
        <v>34.893444050868126</v>
      </c>
      <c r="H9" s="318">
        <v>6374</v>
      </c>
      <c r="I9" s="308">
        <v>12.337649768693263</v>
      </c>
      <c r="J9" s="318">
        <v>5544</v>
      </c>
      <c r="K9" s="308">
        <v>10.731084141455199</v>
      </c>
      <c r="L9" s="318">
        <v>51663</v>
      </c>
      <c r="M9" s="308">
        <v>100</v>
      </c>
    </row>
    <row r="10" spans="1:22" ht="22.5" customHeight="1">
      <c r="A10" s="94" t="s">
        <v>272</v>
      </c>
      <c r="B10" s="354">
        <v>11398</v>
      </c>
      <c r="C10" s="355">
        <v>21.422798609153276</v>
      </c>
      <c r="D10" s="354">
        <v>11514</v>
      </c>
      <c r="E10" s="93">
        <v>21.64082323089935</v>
      </c>
      <c r="F10" s="354">
        <v>18285</v>
      </c>
      <c r="G10" s="93">
        <v>34.36707076402594</v>
      </c>
      <c r="H10" s="354">
        <v>6362</v>
      </c>
      <c r="I10" s="93">
        <v>11.95752278921154</v>
      </c>
      <c r="J10" s="354">
        <v>5646</v>
      </c>
      <c r="K10" s="93">
        <v>10.611784606709895</v>
      </c>
      <c r="L10" s="354">
        <v>53205</v>
      </c>
      <c r="M10" s="93">
        <v>100</v>
      </c>
      <c r="N10" s="66"/>
      <c r="O10" s="66"/>
      <c r="P10" s="66"/>
      <c r="Q10" s="66"/>
      <c r="R10" s="66"/>
      <c r="S10" s="66"/>
      <c r="T10" s="66"/>
      <c r="U10" s="66"/>
      <c r="V10" s="66"/>
    </row>
    <row r="11" spans="1:22" ht="22.5" customHeight="1">
      <c r="A11" s="249" t="s">
        <v>270</v>
      </c>
      <c r="B11" s="307">
        <v>11642</v>
      </c>
      <c r="C11" s="308">
        <v>22.085633524936924</v>
      </c>
      <c r="D11" s="307">
        <v>11344</v>
      </c>
      <c r="E11" s="308">
        <v>21.520308083394987</v>
      </c>
      <c r="F11" s="307">
        <v>17876</v>
      </c>
      <c r="G11" s="308">
        <v>33.91193823155578</v>
      </c>
      <c r="H11" s="307">
        <v>6245</v>
      </c>
      <c r="I11" s="308">
        <v>11.847172424259671</v>
      </c>
      <c r="J11" s="307">
        <v>5606</v>
      </c>
      <c r="K11" s="308">
        <v>10.634947735852636</v>
      </c>
      <c r="L11" s="307">
        <v>52713</v>
      </c>
      <c r="M11" s="308">
        <v>100</v>
      </c>
      <c r="N11" s="66"/>
      <c r="O11" s="66"/>
      <c r="P11" s="66"/>
      <c r="Q11" s="66"/>
      <c r="R11" s="66"/>
      <c r="S11" s="66"/>
      <c r="T11" s="66"/>
      <c r="U11" s="66"/>
      <c r="V11" s="66"/>
    </row>
    <row r="12" spans="1:22" ht="22.5" customHeight="1">
      <c r="A12" s="249" t="s">
        <v>268</v>
      </c>
      <c r="B12" s="307">
        <v>10222</v>
      </c>
      <c r="C12" s="322">
        <v>20.58272758391559</v>
      </c>
      <c r="D12" s="307">
        <v>10419</v>
      </c>
      <c r="E12" s="308">
        <v>20.97940116384431</v>
      </c>
      <c r="F12" s="307">
        <v>17226</v>
      </c>
      <c r="G12" s="308">
        <v>34.68578217183819</v>
      </c>
      <c r="H12" s="307">
        <v>6202</v>
      </c>
      <c r="I12" s="308">
        <v>12.48817026760365</v>
      </c>
      <c r="J12" s="307">
        <v>5594</v>
      </c>
      <c r="K12" s="308">
        <v>11.26391881279826</v>
      </c>
      <c r="L12" s="307">
        <v>49663</v>
      </c>
      <c r="M12" s="308">
        <v>100</v>
      </c>
      <c r="N12" s="66"/>
      <c r="O12" s="66"/>
      <c r="P12" s="66"/>
      <c r="Q12" s="66"/>
      <c r="R12" s="66"/>
      <c r="S12" s="66"/>
      <c r="T12" s="66"/>
      <c r="U12" s="66"/>
      <c r="V12" s="66"/>
    </row>
    <row r="13" spans="1:22" ht="22.5" customHeight="1">
      <c r="A13" s="249" t="s">
        <v>266</v>
      </c>
      <c r="B13" s="307">
        <v>9680</v>
      </c>
      <c r="C13" s="308">
        <v>20.183065407310107</v>
      </c>
      <c r="D13" s="307">
        <v>10078</v>
      </c>
      <c r="E13" s="308">
        <v>21.012906319718105</v>
      </c>
      <c r="F13" s="307">
        <v>16681</v>
      </c>
      <c r="G13" s="308">
        <v>34.78034236150205</v>
      </c>
      <c r="H13" s="307">
        <v>6108</v>
      </c>
      <c r="I13" s="308">
        <v>12.735347469819228</v>
      </c>
      <c r="J13" s="307">
        <v>5414</v>
      </c>
      <c r="K13" s="308">
        <v>11.288338441650508</v>
      </c>
      <c r="L13" s="307">
        <v>47961</v>
      </c>
      <c r="M13" s="308">
        <v>100</v>
      </c>
      <c r="N13" s="66"/>
      <c r="O13" s="66"/>
      <c r="P13" s="66"/>
      <c r="Q13" s="66"/>
      <c r="R13" s="66"/>
      <c r="S13" s="66"/>
      <c r="T13" s="66"/>
      <c r="U13" s="66"/>
      <c r="V13" s="66"/>
    </row>
    <row r="14" spans="1:22" ht="22.5" customHeight="1">
      <c r="A14" s="94" t="s">
        <v>264</v>
      </c>
      <c r="B14" s="354">
        <v>10254</v>
      </c>
      <c r="C14" s="355">
        <v>21.10788612363367</v>
      </c>
      <c r="D14" s="354">
        <v>10388</v>
      </c>
      <c r="E14" s="93">
        <v>21.38372547808724</v>
      </c>
      <c r="F14" s="354">
        <v>16398</v>
      </c>
      <c r="G14" s="93">
        <v>33.75532637559439</v>
      </c>
      <c r="H14" s="354">
        <v>6011</v>
      </c>
      <c r="I14" s="93">
        <v>12.373659400152329</v>
      </c>
      <c r="J14" s="354">
        <v>5528</v>
      </c>
      <c r="K14" s="93">
        <v>11.37940262253237</v>
      </c>
      <c r="L14" s="354">
        <v>48579</v>
      </c>
      <c r="M14" s="93">
        <v>100</v>
      </c>
      <c r="N14" s="66"/>
      <c r="O14" s="66"/>
      <c r="P14" s="66"/>
      <c r="Q14" s="66"/>
      <c r="R14" s="66"/>
      <c r="S14" s="66"/>
      <c r="T14" s="66"/>
      <c r="U14" s="66"/>
      <c r="V14" s="66"/>
    </row>
    <row r="15" spans="1:22" ht="22.5" customHeight="1">
      <c r="A15" s="249" t="s">
        <v>262</v>
      </c>
      <c r="B15" s="307">
        <v>10140</v>
      </c>
      <c r="C15" s="308">
        <v>21.563915530697745</v>
      </c>
      <c r="D15" s="307">
        <v>9807</v>
      </c>
      <c r="E15" s="308">
        <v>20.8557514407843</v>
      </c>
      <c r="F15" s="307">
        <v>15895</v>
      </c>
      <c r="G15" s="308">
        <v>33.80260723475746</v>
      </c>
      <c r="H15" s="307">
        <v>5795</v>
      </c>
      <c r="I15" s="308">
        <v>12.323756459604875</v>
      </c>
      <c r="J15" s="307">
        <v>5386</v>
      </c>
      <c r="K15" s="308">
        <v>11.453969334155625</v>
      </c>
      <c r="L15" s="307">
        <v>47023</v>
      </c>
      <c r="M15" s="308">
        <v>100</v>
      </c>
      <c r="N15" s="66"/>
      <c r="O15" s="66"/>
      <c r="P15" s="66"/>
      <c r="Q15" s="66"/>
      <c r="R15" s="66"/>
      <c r="S15" s="66"/>
      <c r="T15" s="66"/>
      <c r="U15" s="66"/>
      <c r="V15" s="66"/>
    </row>
    <row r="16" spans="1:22" ht="22.5" customHeight="1">
      <c r="A16" s="249" t="s">
        <v>260</v>
      </c>
      <c r="B16" s="307">
        <v>8726</v>
      </c>
      <c r="C16" s="308">
        <v>20.1263954239321</v>
      </c>
      <c r="D16" s="307">
        <v>8809</v>
      </c>
      <c r="E16" s="308">
        <v>20.317833748500785</v>
      </c>
      <c r="F16" s="307">
        <v>14780</v>
      </c>
      <c r="G16" s="308">
        <v>34.08986068825538</v>
      </c>
      <c r="H16" s="307">
        <v>5709</v>
      </c>
      <c r="I16" s="308">
        <v>13.167727650152228</v>
      </c>
      <c r="J16" s="307">
        <v>5332</v>
      </c>
      <c r="K16" s="308">
        <v>12.298182489159517</v>
      </c>
      <c r="L16" s="307">
        <v>43356</v>
      </c>
      <c r="M16" s="308">
        <v>100</v>
      </c>
      <c r="N16" s="66"/>
      <c r="O16" s="66"/>
      <c r="P16" s="66"/>
      <c r="Q16" s="66"/>
      <c r="R16" s="66"/>
      <c r="S16" s="66"/>
      <c r="T16" s="66"/>
      <c r="U16" s="66"/>
      <c r="V16" s="66"/>
    </row>
    <row r="17" spans="1:22" ht="22.5" customHeight="1">
      <c r="A17" s="249" t="s">
        <v>258</v>
      </c>
      <c r="B17" s="307">
        <v>8911</v>
      </c>
      <c r="C17" s="308">
        <v>20.60061031995561</v>
      </c>
      <c r="D17" s="307">
        <v>9039</v>
      </c>
      <c r="E17" s="308">
        <v>20.896523025707417</v>
      </c>
      <c r="F17" s="307">
        <v>14253</v>
      </c>
      <c r="G17" s="308">
        <v>32.950342149066024</v>
      </c>
      <c r="H17" s="307">
        <v>5773</v>
      </c>
      <c r="I17" s="308">
        <v>13.346125393009062</v>
      </c>
      <c r="J17" s="307">
        <v>5280</v>
      </c>
      <c r="K17" s="308">
        <v>12.206399112261883</v>
      </c>
      <c r="L17" s="307">
        <v>43256</v>
      </c>
      <c r="M17" s="308">
        <v>100</v>
      </c>
      <c r="N17" s="66"/>
      <c r="O17" s="66"/>
      <c r="P17" s="66"/>
      <c r="Q17" s="66"/>
      <c r="R17" s="66"/>
      <c r="S17" s="66"/>
      <c r="T17" s="66"/>
      <c r="U17" s="66"/>
      <c r="V17" s="66"/>
    </row>
    <row r="18" spans="1:22" ht="22.5" customHeight="1">
      <c r="A18" s="94" t="s">
        <v>256</v>
      </c>
      <c r="B18" s="354">
        <v>9679</v>
      </c>
      <c r="C18" s="355">
        <v>21.7</v>
      </c>
      <c r="D18" s="354">
        <v>9346</v>
      </c>
      <c r="E18" s="93">
        <v>20.9</v>
      </c>
      <c r="F18" s="354">
        <v>14675</v>
      </c>
      <c r="G18" s="93">
        <v>32.8</v>
      </c>
      <c r="H18" s="354">
        <v>5583</v>
      </c>
      <c r="I18" s="93">
        <v>12.5</v>
      </c>
      <c r="J18" s="354">
        <v>5404</v>
      </c>
      <c r="K18" s="93">
        <v>12.1</v>
      </c>
      <c r="L18" s="354">
        <v>44687</v>
      </c>
      <c r="M18" s="93">
        <v>100</v>
      </c>
      <c r="N18" s="66"/>
      <c r="O18" s="66"/>
      <c r="P18" s="66"/>
      <c r="Q18" s="66"/>
      <c r="R18" s="66"/>
      <c r="S18" s="66"/>
      <c r="T18" s="66"/>
      <c r="U18" s="66"/>
      <c r="V18" s="66"/>
    </row>
    <row r="19" spans="1:22" ht="22.5" customHeight="1">
      <c r="A19" s="249" t="s">
        <v>254</v>
      </c>
      <c r="B19" s="307">
        <v>9603</v>
      </c>
      <c r="C19" s="308">
        <v>21.85679169701384</v>
      </c>
      <c r="D19" s="307">
        <v>8922</v>
      </c>
      <c r="E19" s="308">
        <v>20.306809905316825</v>
      </c>
      <c r="F19" s="307">
        <v>14228</v>
      </c>
      <c r="G19" s="308">
        <v>32.38346686088857</v>
      </c>
      <c r="H19" s="307">
        <v>5661</v>
      </c>
      <c r="I19" s="308">
        <v>12.884650400582665</v>
      </c>
      <c r="J19" s="307">
        <v>5522</v>
      </c>
      <c r="K19" s="308">
        <v>12.568281136198106</v>
      </c>
      <c r="L19" s="307">
        <v>43936</v>
      </c>
      <c r="M19" s="308">
        <v>100</v>
      </c>
      <c r="N19" s="66"/>
      <c r="O19" s="66"/>
      <c r="P19" s="66"/>
      <c r="Q19" s="66"/>
      <c r="R19" s="66"/>
      <c r="S19" s="66"/>
      <c r="T19" s="66"/>
      <c r="U19" s="66"/>
      <c r="V19" s="66"/>
    </row>
    <row r="20" spans="1:22" ht="22.5" customHeight="1">
      <c r="A20" s="249" t="s">
        <v>252</v>
      </c>
      <c r="B20" s="307">
        <v>8882</v>
      </c>
      <c r="C20" s="308">
        <v>20.780010761996117</v>
      </c>
      <c r="D20" s="307">
        <v>8563</v>
      </c>
      <c r="E20" s="308">
        <v>20.03368972697284</v>
      </c>
      <c r="F20" s="307">
        <v>14174</v>
      </c>
      <c r="G20" s="308">
        <v>33.16098542451395</v>
      </c>
      <c r="H20" s="307">
        <v>5628</v>
      </c>
      <c r="I20" s="308">
        <v>13.167068291884052</v>
      </c>
      <c r="J20" s="307">
        <v>5496</v>
      </c>
      <c r="K20" s="308">
        <v>12.858245794633039</v>
      </c>
      <c r="L20" s="307">
        <v>42743</v>
      </c>
      <c r="M20" s="308">
        <v>100</v>
      </c>
      <c r="N20" s="66"/>
      <c r="O20" s="66"/>
      <c r="P20" s="66"/>
      <c r="Q20" s="66"/>
      <c r="R20" s="66"/>
      <c r="S20" s="66"/>
      <c r="T20" s="66"/>
      <c r="U20" s="66"/>
      <c r="V20" s="66"/>
    </row>
    <row r="21" spans="1:22" ht="22.5" customHeight="1">
      <c r="A21" s="249" t="s">
        <v>249</v>
      </c>
      <c r="B21" s="307">
        <v>8925</v>
      </c>
      <c r="C21" s="308">
        <v>20.890386911031527</v>
      </c>
      <c r="D21" s="307">
        <v>8659</v>
      </c>
      <c r="E21" s="308">
        <v>20.267771457996865</v>
      </c>
      <c r="F21" s="307">
        <v>14341</v>
      </c>
      <c r="G21" s="308">
        <v>33.5673992931208</v>
      </c>
      <c r="H21" s="307">
        <v>5402</v>
      </c>
      <c r="I21" s="308">
        <v>12.644243147719028</v>
      </c>
      <c r="J21" s="307">
        <v>5396</v>
      </c>
      <c r="K21" s="308">
        <v>12.63019919013178</v>
      </c>
      <c r="L21" s="307">
        <v>42723</v>
      </c>
      <c r="M21" s="308">
        <v>100</v>
      </c>
      <c r="N21" s="66"/>
      <c r="O21" s="66"/>
      <c r="P21" s="66"/>
      <c r="Q21" s="66"/>
      <c r="R21" s="66"/>
      <c r="S21" s="66"/>
      <c r="T21" s="66"/>
      <c r="U21" s="66"/>
      <c r="V21" s="66"/>
    </row>
    <row r="22" spans="1:22" ht="22.5" customHeight="1">
      <c r="A22" s="94" t="s">
        <v>246</v>
      </c>
      <c r="B22" s="354">
        <v>10000</v>
      </c>
      <c r="C22" s="355">
        <v>22.67625116215787</v>
      </c>
      <c r="D22" s="354">
        <v>9039</v>
      </c>
      <c r="E22" s="93">
        <v>20.4970634254745</v>
      </c>
      <c r="F22" s="354">
        <v>14159</v>
      </c>
      <c r="G22" s="93">
        <v>32.107304020499335</v>
      </c>
      <c r="H22" s="354">
        <v>5375</v>
      </c>
      <c r="I22" s="93">
        <v>12.188484999659856</v>
      </c>
      <c r="J22" s="354">
        <v>5526</v>
      </c>
      <c r="K22" s="93">
        <v>12.53089639220844</v>
      </c>
      <c r="L22" s="354">
        <v>44099</v>
      </c>
      <c r="M22" s="93">
        <v>100</v>
      </c>
      <c r="N22" s="66"/>
      <c r="O22" s="66"/>
      <c r="P22" s="66"/>
      <c r="Q22" s="66"/>
      <c r="R22" s="66"/>
      <c r="S22" s="66"/>
      <c r="T22" s="66"/>
      <c r="U22" s="66"/>
      <c r="V22" s="66"/>
    </row>
    <row r="23" spans="1:22" ht="12.75">
      <c r="A23" s="69"/>
      <c r="B23" s="69"/>
      <c r="C23" s="69"/>
      <c r="D23" s="69"/>
      <c r="E23" s="69"/>
      <c r="F23" s="69"/>
      <c r="G23" s="69"/>
      <c r="H23" s="69"/>
      <c r="I23" s="69"/>
      <c r="J23" s="69"/>
      <c r="K23" s="69"/>
      <c r="L23" s="69"/>
      <c r="M23" s="69"/>
      <c r="N23" s="66"/>
      <c r="O23" s="66"/>
      <c r="P23" s="66"/>
      <c r="Q23" s="66"/>
      <c r="R23" s="66"/>
      <c r="S23" s="66"/>
      <c r="T23" s="66"/>
      <c r="U23" s="66"/>
      <c r="V23" s="66"/>
    </row>
    <row r="24" spans="14:22" ht="12.75">
      <c r="N24" s="66"/>
      <c r="O24" s="66"/>
      <c r="P24" s="66"/>
      <c r="Q24" s="66"/>
      <c r="R24" s="66"/>
      <c r="S24" s="66"/>
      <c r="T24" s="66"/>
      <c r="U24" s="66"/>
      <c r="V24" s="66"/>
    </row>
    <row r="25" spans="1:22" ht="20.25">
      <c r="A25" s="257" t="s">
        <v>98</v>
      </c>
      <c r="B25" s="258" t="s">
        <v>239</v>
      </c>
      <c r="N25" s="66"/>
      <c r="O25" s="66"/>
      <c r="P25" s="66"/>
      <c r="Q25" s="66"/>
      <c r="R25" s="66"/>
      <c r="S25" s="66"/>
      <c r="T25" s="66"/>
      <c r="U25" s="66"/>
      <c r="V25" s="66"/>
    </row>
    <row r="26" spans="1:22" ht="21">
      <c r="A26" s="259"/>
      <c r="B26" s="258" t="s">
        <v>206</v>
      </c>
      <c r="N26" s="66"/>
      <c r="O26" s="66"/>
      <c r="P26" s="66"/>
      <c r="Q26" s="66"/>
      <c r="R26" s="66"/>
      <c r="S26" s="66"/>
      <c r="T26" s="66"/>
      <c r="U26" s="66"/>
      <c r="V26" s="66"/>
    </row>
    <row r="27" spans="14:22" ht="12.75">
      <c r="N27" s="66"/>
      <c r="O27" s="66"/>
      <c r="P27" s="66"/>
      <c r="Q27" s="66"/>
      <c r="R27" s="66"/>
      <c r="S27" s="66"/>
      <c r="T27" s="66"/>
      <c r="U27" s="66"/>
      <c r="V27" s="66"/>
    </row>
    <row r="28" spans="2:22" ht="36" customHeight="1">
      <c r="B28" s="525" t="s">
        <v>68</v>
      </c>
      <c r="C28" s="525"/>
      <c r="D28" s="525" t="s">
        <v>69</v>
      </c>
      <c r="E28" s="525"/>
      <c r="F28" s="525" t="s">
        <v>96</v>
      </c>
      <c r="G28" s="525"/>
      <c r="H28" s="525" t="s">
        <v>97</v>
      </c>
      <c r="I28" s="525"/>
      <c r="J28" s="526" t="s">
        <v>27</v>
      </c>
      <c r="K28" s="527"/>
      <c r="L28" s="525" t="s">
        <v>28</v>
      </c>
      <c r="M28" s="528"/>
      <c r="N28" s="66"/>
      <c r="O28" s="66"/>
      <c r="P28" s="66"/>
      <c r="Q28" s="66"/>
      <c r="R28" s="66"/>
      <c r="S28" s="66"/>
      <c r="T28" s="66"/>
      <c r="U28" s="66"/>
      <c r="V28" s="66"/>
    </row>
    <row r="29" spans="1:22" ht="20.25" customHeight="1">
      <c r="A29" s="262"/>
      <c r="B29" s="323" t="s">
        <v>95</v>
      </c>
      <c r="C29" s="314" t="s">
        <v>1</v>
      </c>
      <c r="D29" s="321" t="s">
        <v>95</v>
      </c>
      <c r="E29" s="314" t="s">
        <v>1</v>
      </c>
      <c r="F29" s="321" t="s">
        <v>95</v>
      </c>
      <c r="G29" s="314" t="s">
        <v>1</v>
      </c>
      <c r="H29" s="321" t="s">
        <v>95</v>
      </c>
      <c r="I29" s="314" t="s">
        <v>1</v>
      </c>
      <c r="J29" s="321" t="s">
        <v>95</v>
      </c>
      <c r="K29" s="314" t="s">
        <v>1</v>
      </c>
      <c r="L29" s="321" t="s">
        <v>95</v>
      </c>
      <c r="M29" s="314" t="s">
        <v>1</v>
      </c>
      <c r="N29" s="66"/>
      <c r="O29" s="66"/>
      <c r="P29" s="66"/>
      <c r="Q29" s="66"/>
      <c r="R29" s="66"/>
      <c r="S29" s="66"/>
      <c r="T29" s="66"/>
      <c r="U29" s="66"/>
      <c r="V29" s="66"/>
    </row>
    <row r="30" spans="1:22" ht="20.25" customHeight="1">
      <c r="A30" s="82" t="s">
        <v>282</v>
      </c>
      <c r="B30" s="96">
        <v>428</v>
      </c>
      <c r="C30" s="109">
        <f>(B30/L30)*100</f>
        <v>23.96416573348264</v>
      </c>
      <c r="D30" s="310">
        <v>446</v>
      </c>
      <c r="E30" s="109">
        <f>(D30/L30)*100</f>
        <v>24.972004479283314</v>
      </c>
      <c r="F30" s="310">
        <v>573</v>
      </c>
      <c r="G30" s="109">
        <f>(F30/L30)*100</f>
        <v>32.08286674132139</v>
      </c>
      <c r="H30" s="310">
        <v>165</v>
      </c>
      <c r="I30" s="109">
        <f>(H30/L30)*100</f>
        <v>9.238521836506159</v>
      </c>
      <c r="J30" s="310">
        <v>174</v>
      </c>
      <c r="K30" s="109">
        <f>(J30/L30)*100</f>
        <v>9.742441209406495</v>
      </c>
      <c r="L30" s="310">
        <v>1786</v>
      </c>
      <c r="M30" s="109">
        <f>C30+E30+G30+I30+K30</f>
        <v>99.99999999999999</v>
      </c>
      <c r="N30" s="66"/>
      <c r="O30" s="66"/>
      <c r="P30" s="66"/>
      <c r="Q30" s="66"/>
      <c r="R30" s="66"/>
      <c r="S30" s="66"/>
      <c r="T30" s="66"/>
      <c r="U30" s="66"/>
      <c r="V30" s="66"/>
    </row>
    <row r="31" spans="1:22" ht="22.5" customHeight="1">
      <c r="A31" s="249" t="s">
        <v>278</v>
      </c>
      <c r="B31" s="317">
        <v>441</v>
      </c>
      <c r="C31" s="308">
        <v>25.432525951557096</v>
      </c>
      <c r="D31" s="318">
        <v>407</v>
      </c>
      <c r="E31" s="308">
        <v>23.471741637831602</v>
      </c>
      <c r="F31" s="318">
        <v>549</v>
      </c>
      <c r="G31" s="308">
        <v>31.66089965397924</v>
      </c>
      <c r="H31" s="318">
        <v>164</v>
      </c>
      <c r="I31" s="308">
        <v>9.457900807381776</v>
      </c>
      <c r="J31" s="318">
        <v>173</v>
      </c>
      <c r="K31" s="308">
        <v>9.976931949250288</v>
      </c>
      <c r="L31" s="318">
        <v>1734</v>
      </c>
      <c r="M31" s="308">
        <v>100</v>
      </c>
      <c r="N31" s="66"/>
      <c r="O31" s="66"/>
      <c r="P31" s="66"/>
      <c r="Q31" s="66"/>
      <c r="R31" s="66"/>
      <c r="S31" s="66"/>
      <c r="T31" s="66"/>
      <c r="U31" s="66"/>
      <c r="V31" s="66"/>
    </row>
    <row r="32" spans="1:22" ht="22.5" customHeight="1">
      <c r="A32" s="249" t="s">
        <v>276</v>
      </c>
      <c r="B32" s="317">
        <v>433</v>
      </c>
      <c r="C32" s="308">
        <v>25.758477096966093</v>
      </c>
      <c r="D32" s="318">
        <v>354</v>
      </c>
      <c r="E32" s="308">
        <v>21.058893515764428</v>
      </c>
      <c r="F32" s="318">
        <v>565</v>
      </c>
      <c r="G32" s="308">
        <v>33.61094586555622</v>
      </c>
      <c r="H32" s="318">
        <v>148</v>
      </c>
      <c r="I32" s="308">
        <v>8.804283164782866</v>
      </c>
      <c r="J32" s="318">
        <v>181</v>
      </c>
      <c r="K32" s="308">
        <v>10.767400356930398</v>
      </c>
      <c r="L32" s="318">
        <v>1681</v>
      </c>
      <c r="M32" s="308">
        <v>100</v>
      </c>
      <c r="N32" s="66"/>
      <c r="O32" s="66"/>
      <c r="P32" s="66"/>
      <c r="Q32" s="66"/>
      <c r="R32" s="66"/>
      <c r="S32" s="66"/>
      <c r="T32" s="66"/>
      <c r="U32" s="66"/>
      <c r="V32" s="66"/>
    </row>
    <row r="33" spans="1:22" ht="22.5" customHeight="1">
      <c r="A33" s="249" t="s">
        <v>274</v>
      </c>
      <c r="B33" s="317">
        <v>422</v>
      </c>
      <c r="C33" s="308">
        <v>25.16398330351819</v>
      </c>
      <c r="D33" s="318">
        <v>344</v>
      </c>
      <c r="E33" s="308">
        <v>20.51282051282051</v>
      </c>
      <c r="F33" s="318">
        <v>564</v>
      </c>
      <c r="G33" s="308">
        <v>33.631484794275494</v>
      </c>
      <c r="H33" s="318">
        <v>164</v>
      </c>
      <c r="I33" s="308">
        <v>9.779367918902802</v>
      </c>
      <c r="J33" s="318">
        <v>183</v>
      </c>
      <c r="K33" s="308">
        <v>10.912343470483005</v>
      </c>
      <c r="L33" s="318">
        <v>1677</v>
      </c>
      <c r="M33" s="308">
        <v>100</v>
      </c>
      <c r="N33" s="66"/>
      <c r="O33" s="66"/>
      <c r="P33" s="66"/>
      <c r="Q33" s="66"/>
      <c r="R33" s="66"/>
      <c r="S33" s="66"/>
      <c r="T33" s="66"/>
      <c r="U33" s="66"/>
      <c r="V33" s="66"/>
    </row>
    <row r="34" spans="1:22" ht="22.5" customHeight="1">
      <c r="A34" s="94" t="s">
        <v>272</v>
      </c>
      <c r="B34" s="349">
        <v>426</v>
      </c>
      <c r="C34" s="93">
        <v>24.738675958188153</v>
      </c>
      <c r="D34" s="354">
        <v>361</v>
      </c>
      <c r="E34" s="93">
        <v>20.963995354239255</v>
      </c>
      <c r="F34" s="354">
        <v>592</v>
      </c>
      <c r="G34" s="93">
        <v>34.37862950058072</v>
      </c>
      <c r="H34" s="354">
        <v>153</v>
      </c>
      <c r="I34" s="93">
        <v>8.885017421602788</v>
      </c>
      <c r="J34" s="354">
        <v>190</v>
      </c>
      <c r="K34" s="93">
        <v>11.033681765389082</v>
      </c>
      <c r="L34" s="354">
        <v>1722</v>
      </c>
      <c r="M34" s="93">
        <v>100</v>
      </c>
      <c r="N34" s="66"/>
      <c r="O34" s="66"/>
      <c r="P34" s="66"/>
      <c r="Q34" s="66"/>
      <c r="R34" s="66"/>
      <c r="S34" s="66"/>
      <c r="T34" s="66"/>
      <c r="U34" s="66"/>
      <c r="V34" s="66"/>
    </row>
    <row r="35" spans="1:22" ht="22.5" customHeight="1">
      <c r="A35" s="249" t="s">
        <v>270</v>
      </c>
      <c r="B35" s="317">
        <v>392</v>
      </c>
      <c r="C35" s="308">
        <v>23.571858087793146</v>
      </c>
      <c r="D35" s="307">
        <v>377</v>
      </c>
      <c r="E35" s="308">
        <v>22.669873722188814</v>
      </c>
      <c r="F35" s="307">
        <v>543</v>
      </c>
      <c r="G35" s="308">
        <v>32.65183403487673</v>
      </c>
      <c r="H35" s="307">
        <v>151</v>
      </c>
      <c r="I35" s="308">
        <v>9.079975947083584</v>
      </c>
      <c r="J35" s="307">
        <v>200</v>
      </c>
      <c r="K35" s="308">
        <v>12.026458208057727</v>
      </c>
      <c r="L35" s="307">
        <v>1663</v>
      </c>
      <c r="M35" s="308">
        <v>100</v>
      </c>
      <c r="N35" s="66"/>
      <c r="O35" s="66"/>
      <c r="P35" s="66"/>
      <c r="Q35" s="66"/>
      <c r="R35" s="66"/>
      <c r="S35" s="66"/>
      <c r="T35" s="66"/>
      <c r="U35" s="66"/>
      <c r="V35" s="66"/>
    </row>
    <row r="36" spans="1:22" ht="22.5" customHeight="1">
      <c r="A36" s="249" t="s">
        <v>268</v>
      </c>
      <c r="B36" s="307">
        <v>284</v>
      </c>
      <c r="C36" s="308">
        <v>19.26729986431479</v>
      </c>
      <c r="D36" s="307">
        <v>284</v>
      </c>
      <c r="E36" s="308">
        <v>19.26729986431479</v>
      </c>
      <c r="F36" s="307">
        <v>514</v>
      </c>
      <c r="G36" s="308">
        <v>34.87109905020353</v>
      </c>
      <c r="H36" s="307">
        <v>152</v>
      </c>
      <c r="I36" s="308">
        <v>10.312075983717776</v>
      </c>
      <c r="J36" s="307">
        <v>240</v>
      </c>
      <c r="K36" s="308">
        <v>16.28222523744912</v>
      </c>
      <c r="L36" s="307">
        <v>1474</v>
      </c>
      <c r="M36" s="308">
        <v>100</v>
      </c>
      <c r="N36" s="66"/>
      <c r="O36" s="66"/>
      <c r="P36" s="66"/>
      <c r="Q36" s="66"/>
      <c r="R36" s="66"/>
      <c r="S36" s="66"/>
      <c r="T36" s="66"/>
      <c r="U36" s="66"/>
      <c r="V36" s="66"/>
    </row>
    <row r="37" spans="1:22" ht="22.5" customHeight="1">
      <c r="A37" s="249" t="s">
        <v>266</v>
      </c>
      <c r="B37" s="307">
        <v>292</v>
      </c>
      <c r="C37" s="308">
        <v>21.791044776119403</v>
      </c>
      <c r="D37" s="307">
        <v>276</v>
      </c>
      <c r="E37" s="308">
        <v>20.597014925373134</v>
      </c>
      <c r="F37" s="307">
        <v>444</v>
      </c>
      <c r="G37" s="308">
        <v>33.134328358208954</v>
      </c>
      <c r="H37" s="307">
        <v>148</v>
      </c>
      <c r="I37" s="308">
        <v>11.044776119402986</v>
      </c>
      <c r="J37" s="307">
        <v>180</v>
      </c>
      <c r="K37" s="308">
        <v>13.432835820895523</v>
      </c>
      <c r="L37" s="307">
        <v>1340</v>
      </c>
      <c r="M37" s="308">
        <v>100</v>
      </c>
      <c r="N37" s="66"/>
      <c r="O37" s="66"/>
      <c r="P37" s="66"/>
      <c r="Q37" s="66"/>
      <c r="R37" s="66"/>
      <c r="S37" s="66"/>
      <c r="T37" s="66"/>
      <c r="U37" s="66"/>
      <c r="V37" s="66"/>
    </row>
    <row r="38" spans="1:22" ht="22.5" customHeight="1">
      <c r="A38" s="94" t="s">
        <v>264</v>
      </c>
      <c r="B38" s="92">
        <v>323</v>
      </c>
      <c r="C38" s="93">
        <v>23.005698005698004</v>
      </c>
      <c r="D38" s="92">
        <v>279</v>
      </c>
      <c r="E38" s="93">
        <v>19.871794871794872</v>
      </c>
      <c r="F38" s="92">
        <v>452</v>
      </c>
      <c r="G38" s="93">
        <v>32.193732193732195</v>
      </c>
      <c r="H38" s="92">
        <v>156</v>
      </c>
      <c r="I38" s="93">
        <v>11.11111111111111</v>
      </c>
      <c r="J38" s="92">
        <v>194</v>
      </c>
      <c r="K38" s="93">
        <v>13.817663817663817</v>
      </c>
      <c r="L38" s="92">
        <v>1404</v>
      </c>
      <c r="M38" s="93">
        <v>100</v>
      </c>
      <c r="N38" s="66"/>
      <c r="O38" s="66"/>
      <c r="P38" s="66"/>
      <c r="Q38" s="66"/>
      <c r="R38" s="66"/>
      <c r="S38" s="66"/>
      <c r="T38" s="66"/>
      <c r="U38" s="66"/>
      <c r="V38" s="66"/>
    </row>
    <row r="39" spans="1:22" ht="22.5" customHeight="1">
      <c r="A39" s="249" t="s">
        <v>262</v>
      </c>
      <c r="B39" s="307">
        <v>329</v>
      </c>
      <c r="C39" s="308">
        <v>23.66906474820144</v>
      </c>
      <c r="D39" s="307">
        <v>296</v>
      </c>
      <c r="E39" s="308">
        <v>21.294964028776977</v>
      </c>
      <c r="F39" s="307">
        <v>456</v>
      </c>
      <c r="G39" s="308">
        <v>32.805755395683455</v>
      </c>
      <c r="H39" s="307">
        <v>128</v>
      </c>
      <c r="I39" s="308">
        <v>9.20863309352518</v>
      </c>
      <c r="J39" s="307">
        <v>181</v>
      </c>
      <c r="K39" s="308">
        <v>13.02158273381295</v>
      </c>
      <c r="L39" s="307">
        <v>1390</v>
      </c>
      <c r="M39" s="308">
        <v>100</v>
      </c>
      <c r="N39" s="66"/>
      <c r="O39" s="66"/>
      <c r="P39" s="66"/>
      <c r="Q39" s="66"/>
      <c r="R39" s="66"/>
      <c r="S39" s="66"/>
      <c r="T39" s="66"/>
      <c r="U39" s="66"/>
      <c r="V39" s="66"/>
    </row>
    <row r="40" spans="1:22" ht="22.5" customHeight="1">
      <c r="A40" s="249" t="s">
        <v>260</v>
      </c>
      <c r="B40" s="307">
        <v>267</v>
      </c>
      <c r="C40" s="308">
        <v>21.619433198380566</v>
      </c>
      <c r="D40" s="307">
        <v>287</v>
      </c>
      <c r="E40" s="308">
        <v>23.238866396761136</v>
      </c>
      <c r="F40" s="307">
        <v>412</v>
      </c>
      <c r="G40" s="308">
        <v>33.36032388663968</v>
      </c>
      <c r="H40" s="307">
        <v>121</v>
      </c>
      <c r="I40" s="308">
        <v>9.79757085020243</v>
      </c>
      <c r="J40" s="307">
        <v>148</v>
      </c>
      <c r="K40" s="308">
        <v>11.983805668016194</v>
      </c>
      <c r="L40" s="307">
        <v>1235</v>
      </c>
      <c r="M40" s="308">
        <v>100</v>
      </c>
      <c r="N40" s="66"/>
      <c r="O40" s="66"/>
      <c r="P40" s="66"/>
      <c r="Q40" s="66"/>
      <c r="R40" s="66"/>
      <c r="S40" s="66"/>
      <c r="T40" s="66"/>
      <c r="U40" s="66"/>
      <c r="V40" s="66"/>
    </row>
    <row r="41" spans="1:22" ht="22.5" customHeight="1">
      <c r="A41" s="249" t="s">
        <v>258</v>
      </c>
      <c r="B41" s="307">
        <v>356</v>
      </c>
      <c r="C41" s="308">
        <v>27.725856697819314</v>
      </c>
      <c r="D41" s="307">
        <v>260</v>
      </c>
      <c r="E41" s="308">
        <v>20.24922118380062</v>
      </c>
      <c r="F41" s="307">
        <v>406</v>
      </c>
      <c r="G41" s="308">
        <v>31.61993769470405</v>
      </c>
      <c r="H41" s="307">
        <v>114</v>
      </c>
      <c r="I41" s="308">
        <v>8.878504672897195</v>
      </c>
      <c r="J41" s="307">
        <v>148</v>
      </c>
      <c r="K41" s="308">
        <v>11.526479750778815</v>
      </c>
      <c r="L41" s="307">
        <v>1284</v>
      </c>
      <c r="M41" s="308">
        <v>100</v>
      </c>
      <c r="N41" s="66"/>
      <c r="O41" s="66"/>
      <c r="P41" s="66"/>
      <c r="Q41" s="66"/>
      <c r="R41" s="66"/>
      <c r="S41" s="66"/>
      <c r="T41" s="66"/>
      <c r="U41" s="66"/>
      <c r="V41" s="66"/>
    </row>
    <row r="42" spans="1:22" ht="22.5" customHeight="1">
      <c r="A42" s="94" t="s">
        <v>256</v>
      </c>
      <c r="B42" s="92">
        <v>323</v>
      </c>
      <c r="C42" s="93">
        <v>25.15576323987539</v>
      </c>
      <c r="D42" s="92">
        <v>267</v>
      </c>
      <c r="E42" s="93">
        <v>20.794392523364486</v>
      </c>
      <c r="F42" s="92">
        <v>406</v>
      </c>
      <c r="G42" s="93">
        <v>31.61993769470405</v>
      </c>
      <c r="H42" s="92">
        <v>132</v>
      </c>
      <c r="I42" s="93">
        <v>10.2803738317757</v>
      </c>
      <c r="J42" s="92">
        <v>156</v>
      </c>
      <c r="K42" s="93">
        <v>12.149532710280374</v>
      </c>
      <c r="L42" s="92">
        <v>1284</v>
      </c>
      <c r="M42" s="93">
        <v>100</v>
      </c>
      <c r="N42" s="66"/>
      <c r="O42" s="66"/>
      <c r="P42" s="66"/>
      <c r="Q42" s="66"/>
      <c r="R42" s="66"/>
      <c r="S42" s="66"/>
      <c r="T42" s="66"/>
      <c r="U42" s="66"/>
      <c r="V42" s="66"/>
    </row>
    <row r="43" spans="1:22" ht="22.5" customHeight="1">
      <c r="A43" s="249" t="s">
        <v>254</v>
      </c>
      <c r="B43" s="307">
        <v>318</v>
      </c>
      <c r="C43" s="308">
        <v>24.88262910798122</v>
      </c>
      <c r="D43" s="307">
        <v>283</v>
      </c>
      <c r="E43" s="308">
        <v>22.14397496087637</v>
      </c>
      <c r="F43" s="307">
        <v>396</v>
      </c>
      <c r="G43" s="308">
        <v>30.985915492957744</v>
      </c>
      <c r="H43" s="307">
        <v>134</v>
      </c>
      <c r="I43" s="308">
        <v>10.485133020344287</v>
      </c>
      <c r="J43" s="307">
        <v>147</v>
      </c>
      <c r="K43" s="308">
        <v>11.502347417840376</v>
      </c>
      <c r="L43" s="307">
        <v>1278</v>
      </c>
      <c r="M43" s="308">
        <v>100</v>
      </c>
      <c r="N43" s="66"/>
      <c r="O43" s="66"/>
      <c r="P43" s="66"/>
      <c r="Q43" s="66"/>
      <c r="R43" s="66"/>
      <c r="S43" s="66"/>
      <c r="T43" s="66"/>
      <c r="U43" s="66"/>
      <c r="V43" s="66"/>
    </row>
    <row r="44" spans="1:22" ht="22.5" customHeight="1">
      <c r="A44" s="249" t="s">
        <v>252</v>
      </c>
      <c r="B44" s="307">
        <v>297</v>
      </c>
      <c r="C44" s="308">
        <v>24.75</v>
      </c>
      <c r="D44" s="307">
        <v>266</v>
      </c>
      <c r="E44" s="308">
        <v>22.166666666666668</v>
      </c>
      <c r="F44" s="307">
        <v>367</v>
      </c>
      <c r="G44" s="308">
        <v>30.583333333333336</v>
      </c>
      <c r="H44" s="307">
        <v>137</v>
      </c>
      <c r="I44" s="308">
        <v>11.416666666666666</v>
      </c>
      <c r="J44" s="307">
        <v>133</v>
      </c>
      <c r="K44" s="308">
        <v>11.083333333333334</v>
      </c>
      <c r="L44" s="307">
        <v>1200</v>
      </c>
      <c r="M44" s="308">
        <v>100</v>
      </c>
      <c r="N44" s="66"/>
      <c r="O44" s="66"/>
      <c r="P44" s="66"/>
      <c r="Q44" s="66"/>
      <c r="R44" s="66"/>
      <c r="S44" s="66"/>
      <c r="T44" s="66"/>
      <c r="U44" s="66"/>
      <c r="V44" s="66"/>
    </row>
    <row r="45" spans="1:22" ht="22.5" customHeight="1">
      <c r="A45" s="249" t="s">
        <v>249</v>
      </c>
      <c r="B45" s="307">
        <v>337</v>
      </c>
      <c r="C45" s="308">
        <v>26.493710691823903</v>
      </c>
      <c r="D45" s="307">
        <v>252</v>
      </c>
      <c r="E45" s="308">
        <v>19.81132075471698</v>
      </c>
      <c r="F45" s="307">
        <v>398</v>
      </c>
      <c r="G45" s="308">
        <v>31.289308176100626</v>
      </c>
      <c r="H45" s="307">
        <v>149</v>
      </c>
      <c r="I45" s="308">
        <v>11.713836477987421</v>
      </c>
      <c r="J45" s="307">
        <v>136</v>
      </c>
      <c r="K45" s="308">
        <v>10.69182389937107</v>
      </c>
      <c r="L45" s="307">
        <v>1272</v>
      </c>
      <c r="M45" s="308">
        <v>100</v>
      </c>
      <c r="N45" s="66"/>
      <c r="O45" s="66"/>
      <c r="P45" s="66"/>
      <c r="Q45" s="66"/>
      <c r="R45" s="66"/>
      <c r="S45" s="66"/>
      <c r="T45" s="66"/>
      <c r="U45" s="66"/>
      <c r="V45" s="66"/>
    </row>
    <row r="46" spans="1:22" ht="22.5" customHeight="1">
      <c r="A46" s="95" t="s">
        <v>246</v>
      </c>
      <c r="B46" s="417">
        <v>351</v>
      </c>
      <c r="C46" s="418">
        <v>26.53061224489796</v>
      </c>
      <c r="D46" s="417">
        <v>262</v>
      </c>
      <c r="E46" s="418">
        <v>19.80347694633409</v>
      </c>
      <c r="F46" s="417">
        <v>411</v>
      </c>
      <c r="G46" s="418">
        <v>31.065759637188208</v>
      </c>
      <c r="H46" s="417">
        <v>152</v>
      </c>
      <c r="I46" s="418">
        <v>11.489040060468632</v>
      </c>
      <c r="J46" s="417">
        <v>147</v>
      </c>
      <c r="K46" s="418">
        <v>11.11111111111111</v>
      </c>
      <c r="L46" s="417">
        <v>1323</v>
      </c>
      <c r="M46" s="418">
        <v>100</v>
      </c>
      <c r="N46" s="66"/>
      <c r="O46" s="66"/>
      <c r="P46" s="66"/>
      <c r="Q46" s="66"/>
      <c r="R46" s="66"/>
      <c r="S46" s="66"/>
      <c r="T46" s="66"/>
      <c r="U46" s="66"/>
      <c r="V46" s="66"/>
    </row>
    <row r="47" spans="1:22" ht="14.25">
      <c r="A47" s="295"/>
      <c r="B47" s="429"/>
      <c r="C47" s="428"/>
      <c r="D47" s="429"/>
      <c r="E47" s="428"/>
      <c r="F47" s="429"/>
      <c r="G47" s="428"/>
      <c r="H47" s="429"/>
      <c r="I47" s="428"/>
      <c r="J47" s="429"/>
      <c r="K47" s="428"/>
      <c r="L47" s="429"/>
      <c r="M47" s="428"/>
      <c r="N47" s="66"/>
      <c r="O47" s="66"/>
      <c r="P47" s="66"/>
      <c r="Q47" s="66"/>
      <c r="R47" s="66"/>
      <c r="S47" s="66"/>
      <c r="T47" s="66"/>
      <c r="U47" s="66"/>
      <c r="V47" s="66"/>
    </row>
    <row r="48" spans="14:22" ht="12.75">
      <c r="N48" s="66"/>
      <c r="O48" s="66"/>
      <c r="P48" s="66"/>
      <c r="Q48" s="66"/>
      <c r="R48" s="66"/>
      <c r="S48" s="66"/>
      <c r="T48" s="66"/>
      <c r="U48" s="66"/>
      <c r="V48" s="66"/>
    </row>
    <row r="49" spans="11:22" ht="12.75">
      <c r="K49" s="68"/>
      <c r="N49" s="66"/>
      <c r="O49" s="66"/>
      <c r="P49" s="66"/>
      <c r="Q49" s="66"/>
      <c r="R49" s="66"/>
      <c r="S49" s="66"/>
      <c r="T49" s="66"/>
      <c r="U49" s="66"/>
      <c r="V49" s="66"/>
    </row>
    <row r="50" spans="14:22" ht="12.75">
      <c r="N50" s="66"/>
      <c r="O50" s="66"/>
      <c r="P50" s="66"/>
      <c r="Q50" s="66"/>
      <c r="R50" s="66"/>
      <c r="S50" s="66"/>
      <c r="T50" s="66"/>
      <c r="U50" s="66"/>
      <c r="V50" s="66"/>
    </row>
    <row r="51" spans="14:22" ht="12.75">
      <c r="N51" s="66"/>
      <c r="O51" s="66"/>
      <c r="P51" s="66"/>
      <c r="Q51" s="66"/>
      <c r="R51" s="66"/>
      <c r="S51" s="66"/>
      <c r="T51" s="66"/>
      <c r="U51" s="66"/>
      <c r="V51" s="66"/>
    </row>
    <row r="52" spans="14:22" ht="12.75">
      <c r="N52" s="66"/>
      <c r="O52" s="66"/>
      <c r="P52" s="66"/>
      <c r="Q52" s="66"/>
      <c r="R52" s="66"/>
      <c r="S52" s="66"/>
      <c r="T52" s="66"/>
      <c r="U52" s="66"/>
      <c r="V52" s="66"/>
    </row>
    <row r="53" spans="14:22" ht="12.75">
      <c r="N53" s="66"/>
      <c r="O53" s="66"/>
      <c r="P53" s="66"/>
      <c r="Q53" s="66"/>
      <c r="R53" s="66"/>
      <c r="S53" s="66"/>
      <c r="T53" s="66"/>
      <c r="U53" s="66"/>
      <c r="V53" s="66"/>
    </row>
    <row r="54" spans="14:22" ht="12.75">
      <c r="N54" s="66"/>
      <c r="O54" s="66"/>
      <c r="P54" s="66"/>
      <c r="Q54" s="66"/>
      <c r="R54" s="66"/>
      <c r="S54" s="66"/>
      <c r="T54" s="66"/>
      <c r="U54" s="66"/>
      <c r="V54" s="66"/>
    </row>
    <row r="55" spans="14:22" ht="12.75">
      <c r="N55" s="66"/>
      <c r="O55" s="66"/>
      <c r="P55" s="66"/>
      <c r="Q55" s="66"/>
      <c r="R55" s="66"/>
      <c r="S55" s="66"/>
      <c r="T55" s="66"/>
      <c r="U55" s="66"/>
      <c r="V55" s="66"/>
    </row>
    <row r="56" spans="14:22" ht="12.75">
      <c r="N56" s="66"/>
      <c r="O56" s="66"/>
      <c r="P56" s="66"/>
      <c r="Q56" s="66"/>
      <c r="R56" s="66"/>
      <c r="S56" s="66"/>
      <c r="T56" s="66"/>
      <c r="U56" s="66"/>
      <c r="V56" s="66"/>
    </row>
    <row r="57" spans="14:22" ht="12.75">
      <c r="N57" s="66"/>
      <c r="O57" s="66"/>
      <c r="P57" s="66"/>
      <c r="Q57" s="66"/>
      <c r="R57" s="66"/>
      <c r="S57" s="66"/>
      <c r="T57" s="66"/>
      <c r="U57" s="66"/>
      <c r="V57" s="66"/>
    </row>
    <row r="58" spans="14:22" ht="12.75">
      <c r="N58" s="66"/>
      <c r="O58" s="66"/>
      <c r="P58" s="66"/>
      <c r="Q58" s="66"/>
      <c r="R58" s="66"/>
      <c r="S58" s="66"/>
      <c r="T58" s="66"/>
      <c r="U58" s="66"/>
      <c r="V58" s="66"/>
    </row>
    <row r="59" spans="14:22" ht="12.75">
      <c r="N59" s="66"/>
      <c r="O59" s="66"/>
      <c r="P59" s="66"/>
      <c r="Q59" s="66"/>
      <c r="R59" s="66"/>
      <c r="S59" s="66"/>
      <c r="T59" s="66"/>
      <c r="U59" s="66"/>
      <c r="V59" s="66"/>
    </row>
    <row r="60" spans="14:22" ht="12.75">
      <c r="N60" s="66"/>
      <c r="O60" s="66"/>
      <c r="P60" s="66"/>
      <c r="Q60" s="66"/>
      <c r="R60" s="66"/>
      <c r="S60" s="66"/>
      <c r="T60" s="66"/>
      <c r="U60" s="66"/>
      <c r="V60" s="66"/>
    </row>
    <row r="61" spans="14:22" ht="12.75">
      <c r="N61" s="66"/>
      <c r="O61" s="66"/>
      <c r="P61" s="66"/>
      <c r="Q61" s="66"/>
      <c r="R61" s="66"/>
      <c r="S61" s="66"/>
      <c r="T61" s="66"/>
      <c r="U61" s="66"/>
      <c r="V61" s="66"/>
    </row>
    <row r="62" spans="14:22" ht="12.75">
      <c r="N62" s="66"/>
      <c r="O62" s="66"/>
      <c r="P62" s="66"/>
      <c r="Q62" s="66"/>
      <c r="R62" s="66"/>
      <c r="S62" s="66"/>
      <c r="T62" s="66"/>
      <c r="U62" s="66"/>
      <c r="V62" s="66"/>
    </row>
    <row r="63" spans="14:22" ht="12.75">
      <c r="N63" s="66"/>
      <c r="O63" s="66"/>
      <c r="P63" s="66"/>
      <c r="Q63" s="66"/>
      <c r="R63" s="66"/>
      <c r="S63" s="66"/>
      <c r="T63" s="66"/>
      <c r="U63" s="66"/>
      <c r="V63" s="66"/>
    </row>
    <row r="64" spans="14:22" ht="12.75">
      <c r="N64" s="66"/>
      <c r="O64" s="66"/>
      <c r="P64" s="66"/>
      <c r="Q64" s="66"/>
      <c r="R64" s="66"/>
      <c r="S64" s="66"/>
      <c r="T64" s="66"/>
      <c r="U64" s="66"/>
      <c r="V64" s="66"/>
    </row>
    <row r="65" spans="14:22" ht="12.75">
      <c r="N65" s="66"/>
      <c r="O65" s="66"/>
      <c r="P65" s="66"/>
      <c r="Q65" s="66"/>
      <c r="R65" s="66"/>
      <c r="S65" s="66"/>
      <c r="T65" s="66"/>
      <c r="U65" s="66"/>
      <c r="V65" s="66"/>
    </row>
    <row r="66" spans="14:22" ht="12.75">
      <c r="N66" s="66"/>
      <c r="O66" s="66"/>
      <c r="P66" s="66"/>
      <c r="Q66" s="66"/>
      <c r="R66" s="66"/>
      <c r="S66" s="66"/>
      <c r="T66" s="66"/>
      <c r="U66" s="66"/>
      <c r="V66" s="66"/>
    </row>
    <row r="67" spans="14:22" ht="12.75">
      <c r="N67" s="66"/>
      <c r="O67" s="66"/>
      <c r="P67" s="66"/>
      <c r="Q67" s="66"/>
      <c r="R67" s="66"/>
      <c r="S67" s="66"/>
      <c r="T67" s="66"/>
      <c r="U67" s="66"/>
      <c r="V67" s="66"/>
    </row>
    <row r="68" spans="14:22" ht="12.75">
      <c r="N68" s="66"/>
      <c r="O68" s="66"/>
      <c r="P68" s="66"/>
      <c r="Q68" s="66"/>
      <c r="R68" s="66"/>
      <c r="S68" s="66"/>
      <c r="T68" s="66"/>
      <c r="U68" s="66"/>
      <c r="V68" s="66"/>
    </row>
    <row r="69" spans="14:22" ht="12.75">
      <c r="N69" s="66"/>
      <c r="O69" s="66"/>
      <c r="P69" s="66"/>
      <c r="Q69" s="66"/>
      <c r="R69" s="66"/>
      <c r="S69" s="66"/>
      <c r="T69" s="66"/>
      <c r="U69" s="66"/>
      <c r="V69" s="66"/>
    </row>
    <row r="70" spans="14:22" ht="12.75">
      <c r="N70" s="66"/>
      <c r="O70" s="66"/>
      <c r="P70" s="66"/>
      <c r="Q70" s="66"/>
      <c r="R70" s="66"/>
      <c r="S70" s="66"/>
      <c r="T70" s="66"/>
      <c r="U70" s="66"/>
      <c r="V70" s="66"/>
    </row>
  </sheetData>
  <sheetProtection/>
  <mergeCells count="12">
    <mergeCell ref="J4:K4"/>
    <mergeCell ref="L4:M4"/>
    <mergeCell ref="J28:K28"/>
    <mergeCell ref="L28:M28"/>
    <mergeCell ref="F28:G28"/>
    <mergeCell ref="H28:I28"/>
    <mergeCell ref="F4:G4"/>
    <mergeCell ref="H4:I4"/>
    <mergeCell ref="B4:C4"/>
    <mergeCell ref="D4:E4"/>
    <mergeCell ref="B28:C28"/>
    <mergeCell ref="D28:E28"/>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60" r:id="rId1"/>
  <headerFooter alignWithMargins="0">
    <oddFooter>&amp;C&amp;16page 15</oddFooter>
  </headerFooter>
</worksheet>
</file>

<file path=xl/worksheets/sheet17.xml><?xml version="1.0" encoding="utf-8"?>
<worksheet xmlns="http://schemas.openxmlformats.org/spreadsheetml/2006/main" xmlns:r="http://schemas.openxmlformats.org/officeDocument/2006/relationships">
  <dimension ref="A1:V69"/>
  <sheetViews>
    <sheetView tabSelected="1" view="pageLayout" zoomScaleNormal="75" zoomScaleSheetLayoutView="85" workbookViewId="0" topLeftCell="A25">
      <selection activeCell="C31" sqref="C31"/>
    </sheetView>
  </sheetViews>
  <sheetFormatPr defaultColWidth="11.00390625" defaultRowHeight="12.75"/>
  <cols>
    <col min="1" max="1" width="18.625" style="83" customWidth="1"/>
    <col min="2" max="11" width="8.625" style="83" customWidth="1"/>
    <col min="12" max="13" width="7.125" style="67" customWidth="1"/>
    <col min="14" max="16384" width="11.00390625" style="67" customWidth="1"/>
  </cols>
  <sheetData>
    <row r="1" spans="1:22" ht="21">
      <c r="A1" s="257" t="s">
        <v>222</v>
      </c>
      <c r="B1" s="258" t="s">
        <v>238</v>
      </c>
      <c r="C1" s="259"/>
      <c r="D1" s="259"/>
      <c r="E1" s="259"/>
      <c r="F1" s="259"/>
      <c r="G1" s="259"/>
      <c r="H1" s="259"/>
      <c r="I1" s="259"/>
      <c r="J1" s="259"/>
      <c r="K1" s="259"/>
      <c r="L1" s="66"/>
      <c r="M1" s="66"/>
      <c r="N1" s="66"/>
      <c r="O1" s="66"/>
      <c r="P1" s="66"/>
      <c r="Q1" s="66"/>
      <c r="R1" s="66"/>
      <c r="S1" s="66"/>
      <c r="T1" s="66"/>
      <c r="U1" s="66"/>
      <c r="V1" s="66"/>
    </row>
    <row r="2" spans="1:22" ht="16.5" customHeight="1">
      <c r="A2" s="259"/>
      <c r="B2" s="529" t="s">
        <v>207</v>
      </c>
      <c r="C2" s="530"/>
      <c r="D2" s="530"/>
      <c r="E2" s="530"/>
      <c r="F2" s="530"/>
      <c r="G2" s="530"/>
      <c r="H2" s="530"/>
      <c r="I2" s="530"/>
      <c r="J2" s="530"/>
      <c r="K2" s="530"/>
      <c r="L2" s="66"/>
      <c r="M2" s="66"/>
      <c r="N2" s="66"/>
      <c r="O2" s="66"/>
      <c r="P2" s="66"/>
      <c r="Q2" s="66"/>
      <c r="R2" s="66"/>
      <c r="S2" s="66"/>
      <c r="T2" s="66"/>
      <c r="U2" s="66"/>
      <c r="V2" s="66"/>
    </row>
    <row r="3" spans="12:22" ht="12.75">
      <c r="L3" s="66"/>
      <c r="M3" s="66"/>
      <c r="N3" s="66"/>
      <c r="O3" s="66"/>
      <c r="P3" s="66"/>
      <c r="Q3" s="66"/>
      <c r="R3" s="66"/>
      <c r="S3" s="66"/>
      <c r="T3" s="66"/>
      <c r="U3" s="66"/>
      <c r="V3" s="66"/>
    </row>
    <row r="4" spans="2:22" ht="36" customHeight="1">
      <c r="B4" s="525" t="s">
        <v>99</v>
      </c>
      <c r="C4" s="525"/>
      <c r="D4" s="525" t="s">
        <v>100</v>
      </c>
      <c r="E4" s="525"/>
      <c r="F4" s="525" t="s">
        <v>101</v>
      </c>
      <c r="G4" s="525"/>
      <c r="H4" s="525" t="s">
        <v>102</v>
      </c>
      <c r="I4" s="525"/>
      <c r="J4" s="526" t="s">
        <v>0</v>
      </c>
      <c r="K4" s="527"/>
      <c r="L4" s="66"/>
      <c r="M4" s="66"/>
      <c r="N4" s="66"/>
      <c r="O4" s="66"/>
      <c r="P4" s="66"/>
      <c r="Q4" s="66"/>
      <c r="R4" s="66"/>
      <c r="S4" s="66"/>
      <c r="T4" s="66"/>
      <c r="U4" s="66"/>
      <c r="V4" s="66"/>
    </row>
    <row r="5" spans="1:22" ht="18" customHeight="1">
      <c r="A5" s="262"/>
      <c r="B5" s="321" t="s">
        <v>95</v>
      </c>
      <c r="C5" s="314" t="s">
        <v>1</v>
      </c>
      <c r="D5" s="321" t="s">
        <v>95</v>
      </c>
      <c r="E5" s="314" t="s">
        <v>1</v>
      </c>
      <c r="F5" s="321" t="s">
        <v>95</v>
      </c>
      <c r="G5" s="314" t="s">
        <v>1</v>
      </c>
      <c r="H5" s="321" t="s">
        <v>95</v>
      </c>
      <c r="I5" s="314" t="s">
        <v>1</v>
      </c>
      <c r="J5" s="321" t="s">
        <v>95</v>
      </c>
      <c r="K5" s="314" t="s">
        <v>1</v>
      </c>
      <c r="L5" s="66"/>
      <c r="M5" s="66"/>
      <c r="N5" s="66"/>
      <c r="O5" s="66"/>
      <c r="P5" s="66"/>
      <c r="Q5" s="66"/>
      <c r="R5" s="66"/>
      <c r="S5" s="66"/>
      <c r="T5" s="66"/>
      <c r="U5" s="66"/>
      <c r="V5" s="66"/>
    </row>
    <row r="6" spans="1:22" ht="21" customHeight="1">
      <c r="A6" s="82" t="s">
        <v>282</v>
      </c>
      <c r="B6" s="332">
        <v>231</v>
      </c>
      <c r="C6" s="93">
        <f>(B6/J6)*100</f>
        <v>2.8617443012884043</v>
      </c>
      <c r="D6" s="92">
        <v>5424</v>
      </c>
      <c r="E6" s="93">
        <f>(D6/J6)*100</f>
        <v>67.19524281466799</v>
      </c>
      <c r="F6" s="92">
        <v>1939</v>
      </c>
      <c r="G6" s="93">
        <f>(F6/J6)*100</f>
        <v>24.021308225966305</v>
      </c>
      <c r="H6" s="92">
        <v>478</v>
      </c>
      <c r="I6" s="93">
        <f>(H6/J6)*100</f>
        <v>5.921704658077305</v>
      </c>
      <c r="J6" s="92">
        <v>8072</v>
      </c>
      <c r="K6" s="93">
        <f>I6+G6+E6+C6</f>
        <v>100.00000000000001</v>
      </c>
      <c r="L6" s="66"/>
      <c r="M6" s="66"/>
      <c r="N6" s="463">
        <f>+J6+5332</f>
        <v>13404</v>
      </c>
      <c r="O6" s="66"/>
      <c r="P6" s="66"/>
      <c r="Q6" s="66"/>
      <c r="R6" s="66"/>
      <c r="S6" s="66"/>
      <c r="T6" s="66"/>
      <c r="U6" s="66"/>
      <c r="V6" s="66"/>
    </row>
    <row r="7" spans="1:22" ht="21" customHeight="1">
      <c r="A7" s="249" t="s">
        <v>278</v>
      </c>
      <c r="B7" s="337">
        <v>203</v>
      </c>
      <c r="C7" s="308">
        <v>2.547051442910916</v>
      </c>
      <c r="D7" s="307">
        <v>5348</v>
      </c>
      <c r="E7" s="308">
        <v>67.10163111668757</v>
      </c>
      <c r="F7" s="307">
        <v>1928</v>
      </c>
      <c r="G7" s="308">
        <v>24.190715181932244</v>
      </c>
      <c r="H7" s="307">
        <v>491</v>
      </c>
      <c r="I7" s="308">
        <v>6.160602258469259</v>
      </c>
      <c r="J7" s="307">
        <v>7970</v>
      </c>
      <c r="K7" s="308">
        <v>99.99999999999999</v>
      </c>
      <c r="L7" s="66"/>
      <c r="M7" s="66"/>
      <c r="N7" s="66"/>
      <c r="O7" s="66"/>
      <c r="P7" s="66"/>
      <c r="Q7" s="66"/>
      <c r="R7" s="66"/>
      <c r="S7" s="66"/>
      <c r="T7" s="66"/>
      <c r="U7" s="66"/>
      <c r="V7" s="66"/>
    </row>
    <row r="8" spans="1:22" ht="21" customHeight="1">
      <c r="A8" s="249" t="s">
        <v>276</v>
      </c>
      <c r="B8" s="337">
        <v>206</v>
      </c>
      <c r="C8" s="308">
        <v>2.6033110072033363</v>
      </c>
      <c r="D8" s="307">
        <v>5323</v>
      </c>
      <c r="E8" s="308">
        <v>67.26905092885126</v>
      </c>
      <c r="F8" s="307">
        <v>1901</v>
      </c>
      <c r="G8" s="308">
        <v>24.023758372298747</v>
      </c>
      <c r="H8" s="307">
        <v>483</v>
      </c>
      <c r="I8" s="308">
        <v>6.103879691646657</v>
      </c>
      <c r="J8" s="307">
        <v>7913</v>
      </c>
      <c r="K8" s="308">
        <v>100</v>
      </c>
      <c r="L8" s="66"/>
      <c r="M8" s="66"/>
      <c r="N8" s="66"/>
      <c r="O8" s="66"/>
      <c r="P8" s="66"/>
      <c r="Q8" s="66"/>
      <c r="R8" s="66"/>
      <c r="S8" s="66"/>
      <c r="T8" s="66"/>
      <c r="U8" s="66"/>
      <c r="V8" s="66"/>
    </row>
    <row r="9" spans="1:11" s="83" customFormat="1" ht="21" customHeight="1">
      <c r="A9" s="249" t="s">
        <v>274</v>
      </c>
      <c r="B9" s="337">
        <v>188</v>
      </c>
      <c r="C9" s="308">
        <v>2.4013283944309616</v>
      </c>
      <c r="D9" s="307">
        <v>5280</v>
      </c>
      <c r="E9" s="308">
        <v>67.44156341806105</v>
      </c>
      <c r="F9" s="307">
        <v>1871</v>
      </c>
      <c r="G9" s="308">
        <v>23.89832673393792</v>
      </c>
      <c r="H9" s="307">
        <v>490</v>
      </c>
      <c r="I9" s="308">
        <v>6.25878145357006</v>
      </c>
      <c r="J9" s="307">
        <v>7829</v>
      </c>
      <c r="K9" s="308">
        <v>100</v>
      </c>
    </row>
    <row r="10" spans="1:22" ht="21" customHeight="1">
      <c r="A10" s="94" t="s">
        <v>272</v>
      </c>
      <c r="B10" s="332">
        <v>236</v>
      </c>
      <c r="C10" s="93">
        <v>2.9831879661231198</v>
      </c>
      <c r="D10" s="92">
        <v>5314</v>
      </c>
      <c r="E10" s="93">
        <v>67.17229174567059</v>
      </c>
      <c r="F10" s="92">
        <v>1839</v>
      </c>
      <c r="G10" s="93">
        <v>23.246113007205157</v>
      </c>
      <c r="H10" s="92">
        <v>522</v>
      </c>
      <c r="I10" s="93">
        <v>6.598407281001138</v>
      </c>
      <c r="J10" s="92">
        <v>7911</v>
      </c>
      <c r="K10" s="93">
        <v>100</v>
      </c>
      <c r="L10" s="66"/>
      <c r="M10" s="66"/>
      <c r="N10" s="66"/>
      <c r="O10" s="66"/>
      <c r="P10" s="66"/>
      <c r="Q10" s="66"/>
      <c r="R10" s="66"/>
      <c r="S10" s="66"/>
      <c r="T10" s="66"/>
      <c r="U10" s="66"/>
      <c r="V10" s="66"/>
    </row>
    <row r="11" spans="1:22" ht="21" customHeight="1">
      <c r="A11" s="249" t="s">
        <v>270</v>
      </c>
      <c r="B11" s="307">
        <v>206</v>
      </c>
      <c r="C11" s="308">
        <v>2.6262111167771542</v>
      </c>
      <c r="D11" s="307">
        <v>5292</v>
      </c>
      <c r="E11" s="308">
        <v>67.46557878633351</v>
      </c>
      <c r="F11" s="307">
        <v>1862</v>
      </c>
      <c r="G11" s="308">
        <v>23.737888832228453</v>
      </c>
      <c r="H11" s="307">
        <v>484</v>
      </c>
      <c r="I11" s="308">
        <v>6.170321264660887</v>
      </c>
      <c r="J11" s="307">
        <v>7844</v>
      </c>
      <c r="K11" s="308">
        <v>100</v>
      </c>
      <c r="L11" s="66"/>
      <c r="M11" s="66"/>
      <c r="N11" s="66"/>
      <c r="O11" s="66"/>
      <c r="P11" s="66"/>
      <c r="Q11" s="66"/>
      <c r="R11" s="66"/>
      <c r="S11" s="66"/>
      <c r="T11" s="66"/>
      <c r="U11" s="66"/>
      <c r="V11" s="66"/>
    </row>
    <row r="12" spans="1:22" ht="21" customHeight="1">
      <c r="A12" s="249" t="s">
        <v>268</v>
      </c>
      <c r="B12" s="307">
        <v>220</v>
      </c>
      <c r="C12" s="308">
        <v>2.808271636456472</v>
      </c>
      <c r="D12" s="307">
        <v>5297</v>
      </c>
      <c r="E12" s="308">
        <v>67.61552208322696</v>
      </c>
      <c r="F12" s="307">
        <v>1830</v>
      </c>
      <c r="G12" s="308">
        <v>23.359714066887925</v>
      </c>
      <c r="H12" s="307">
        <v>487</v>
      </c>
      <c r="I12" s="308">
        <v>6.216492213428644</v>
      </c>
      <c r="J12" s="307">
        <v>7834</v>
      </c>
      <c r="K12" s="308">
        <v>100</v>
      </c>
      <c r="L12" s="66"/>
      <c r="M12" s="66"/>
      <c r="N12" s="66"/>
      <c r="O12" s="66"/>
      <c r="P12" s="66"/>
      <c r="Q12" s="66"/>
      <c r="R12" s="66"/>
      <c r="S12" s="66"/>
      <c r="T12" s="66"/>
      <c r="U12" s="66"/>
      <c r="V12" s="66"/>
    </row>
    <row r="13" spans="1:22" ht="21" customHeight="1">
      <c r="A13" s="249" t="s">
        <v>266</v>
      </c>
      <c r="B13" s="307">
        <v>207</v>
      </c>
      <c r="C13" s="308">
        <v>2.6176024279210925</v>
      </c>
      <c r="D13" s="307">
        <v>5361</v>
      </c>
      <c r="E13" s="308">
        <v>67.79210925644917</v>
      </c>
      <c r="F13" s="307">
        <v>1844</v>
      </c>
      <c r="G13" s="308">
        <v>23.318158826504806</v>
      </c>
      <c r="H13" s="307">
        <v>496</v>
      </c>
      <c r="I13" s="308">
        <v>6.272129489124937</v>
      </c>
      <c r="J13" s="307">
        <v>7908</v>
      </c>
      <c r="K13" s="308">
        <v>100</v>
      </c>
      <c r="L13" s="66"/>
      <c r="M13" s="66"/>
      <c r="N13" s="66"/>
      <c r="O13" s="66"/>
      <c r="P13" s="66"/>
      <c r="Q13" s="66"/>
      <c r="R13" s="66"/>
      <c r="S13" s="66"/>
      <c r="T13" s="66"/>
      <c r="U13" s="66"/>
      <c r="V13" s="66"/>
    </row>
    <row r="14" spans="1:22" ht="21" customHeight="1">
      <c r="A14" s="94" t="s">
        <v>264</v>
      </c>
      <c r="B14" s="92">
        <v>205</v>
      </c>
      <c r="C14" s="93">
        <v>2.579265223955712</v>
      </c>
      <c r="D14" s="92">
        <v>5481</v>
      </c>
      <c r="E14" s="93">
        <v>68.96074484146956</v>
      </c>
      <c r="F14" s="92">
        <v>1782</v>
      </c>
      <c r="G14" s="93">
        <v>22.420734776044288</v>
      </c>
      <c r="H14" s="92">
        <v>480</v>
      </c>
      <c r="I14" s="93">
        <v>6.039255158530448</v>
      </c>
      <c r="J14" s="92">
        <v>7948</v>
      </c>
      <c r="K14" s="93">
        <v>100</v>
      </c>
      <c r="L14" s="66"/>
      <c r="M14" s="66"/>
      <c r="N14" s="66"/>
      <c r="O14" s="66"/>
      <c r="P14" s="66"/>
      <c r="Q14" s="66"/>
      <c r="R14" s="66"/>
      <c r="S14" s="66"/>
      <c r="T14" s="66"/>
      <c r="U14" s="66"/>
      <c r="V14" s="66"/>
    </row>
    <row r="15" spans="1:22" ht="21" customHeight="1">
      <c r="A15" s="249" t="s">
        <v>262</v>
      </c>
      <c r="B15" s="307">
        <v>186</v>
      </c>
      <c r="C15" s="308">
        <v>2.344636329257532</v>
      </c>
      <c r="D15" s="307">
        <v>5426</v>
      </c>
      <c r="E15" s="308">
        <v>68.39783184167402</v>
      </c>
      <c r="F15" s="307">
        <v>1814</v>
      </c>
      <c r="G15" s="308">
        <v>22.866506996092273</v>
      </c>
      <c r="H15" s="307">
        <v>507</v>
      </c>
      <c r="I15" s="308">
        <v>6.391024832976175</v>
      </c>
      <c r="J15" s="307">
        <v>7933</v>
      </c>
      <c r="K15" s="308">
        <v>100</v>
      </c>
      <c r="L15" s="66"/>
      <c r="M15" s="66"/>
      <c r="N15" s="66"/>
      <c r="O15" s="66"/>
      <c r="P15" s="66"/>
      <c r="Q15" s="66"/>
      <c r="R15" s="66"/>
      <c r="S15" s="66"/>
      <c r="T15" s="66"/>
      <c r="U15" s="66"/>
      <c r="V15" s="66"/>
    </row>
    <row r="16" spans="1:22" ht="21" customHeight="1">
      <c r="A16" s="249" t="s">
        <v>260</v>
      </c>
      <c r="B16" s="307">
        <v>185</v>
      </c>
      <c r="C16" s="308">
        <v>2.3370389085396663</v>
      </c>
      <c r="D16" s="307">
        <v>5440</v>
      </c>
      <c r="E16" s="308">
        <v>68.72157655381505</v>
      </c>
      <c r="F16" s="307">
        <v>1789</v>
      </c>
      <c r="G16" s="308">
        <v>22.599797877716018</v>
      </c>
      <c r="H16" s="307">
        <v>502</v>
      </c>
      <c r="I16" s="308">
        <v>6.341586659929257</v>
      </c>
      <c r="J16" s="307">
        <v>7916</v>
      </c>
      <c r="K16" s="308">
        <v>100</v>
      </c>
      <c r="L16" s="66"/>
      <c r="M16" s="66"/>
      <c r="N16" s="66"/>
      <c r="O16" s="66"/>
      <c r="P16" s="66"/>
      <c r="Q16" s="66"/>
      <c r="R16" s="66"/>
      <c r="S16" s="66"/>
      <c r="T16" s="66"/>
      <c r="U16" s="66"/>
      <c r="V16" s="66"/>
    </row>
    <row r="17" spans="1:22" ht="21" customHeight="1">
      <c r="A17" s="249" t="s">
        <v>258</v>
      </c>
      <c r="B17" s="307">
        <v>170</v>
      </c>
      <c r="C17" s="308">
        <v>2.1744691737017137</v>
      </c>
      <c r="D17" s="307">
        <v>5357</v>
      </c>
      <c r="E17" s="308">
        <v>68.52136096188283</v>
      </c>
      <c r="F17" s="307">
        <v>1778</v>
      </c>
      <c r="G17" s="308">
        <v>22.742389357892044</v>
      </c>
      <c r="H17" s="307">
        <v>513</v>
      </c>
      <c r="I17" s="308">
        <v>6.561780506523407</v>
      </c>
      <c r="J17" s="307">
        <v>7818</v>
      </c>
      <c r="K17" s="308">
        <v>100</v>
      </c>
      <c r="L17" s="66"/>
      <c r="M17" s="66"/>
      <c r="N17" s="66"/>
      <c r="O17" s="66"/>
      <c r="P17" s="66"/>
      <c r="Q17" s="66"/>
      <c r="R17" s="66"/>
      <c r="S17" s="66"/>
      <c r="T17" s="66"/>
      <c r="U17" s="66"/>
      <c r="V17" s="66"/>
    </row>
    <row r="18" spans="1:22" ht="21" customHeight="1">
      <c r="A18" s="94" t="s">
        <v>256</v>
      </c>
      <c r="B18" s="92">
        <v>180</v>
      </c>
      <c r="C18" s="93">
        <v>2.248032971150243</v>
      </c>
      <c r="D18" s="92">
        <v>5615</v>
      </c>
      <c r="E18" s="93">
        <v>70.12613962782565</v>
      </c>
      <c r="F18" s="92">
        <v>1700</v>
      </c>
      <c r="G18" s="93">
        <v>21.231422505307858</v>
      </c>
      <c r="H18" s="92">
        <v>512</v>
      </c>
      <c r="I18" s="93">
        <v>6.394404895716248</v>
      </c>
      <c r="J18" s="92">
        <v>8007</v>
      </c>
      <c r="K18" s="93">
        <v>100</v>
      </c>
      <c r="L18" s="66"/>
      <c r="M18" s="66"/>
      <c r="N18" s="66"/>
      <c r="O18" s="66"/>
      <c r="P18" s="66"/>
      <c r="Q18" s="66"/>
      <c r="R18" s="66"/>
      <c r="S18" s="66"/>
      <c r="T18" s="66"/>
      <c r="U18" s="66"/>
      <c r="V18" s="66"/>
    </row>
    <row r="19" spans="1:22" ht="21" customHeight="1">
      <c r="A19" s="249" t="s">
        <v>254</v>
      </c>
      <c r="B19" s="307">
        <v>168</v>
      </c>
      <c r="C19" s="308">
        <v>2.0947630922693268</v>
      </c>
      <c r="D19" s="307">
        <v>5650</v>
      </c>
      <c r="E19" s="308">
        <v>70.44887780548629</v>
      </c>
      <c r="F19" s="307">
        <v>1686</v>
      </c>
      <c r="G19" s="308">
        <v>21.022443890274314</v>
      </c>
      <c r="H19" s="307">
        <v>516</v>
      </c>
      <c r="I19" s="308">
        <v>6.433915211970074</v>
      </c>
      <c r="J19" s="307">
        <v>8020</v>
      </c>
      <c r="K19" s="308">
        <v>100</v>
      </c>
      <c r="L19" s="66"/>
      <c r="M19" s="66"/>
      <c r="N19" s="66"/>
      <c r="O19" s="66"/>
      <c r="P19" s="66"/>
      <c r="Q19" s="66"/>
      <c r="R19" s="66"/>
      <c r="S19" s="66"/>
      <c r="T19" s="66"/>
      <c r="U19" s="66"/>
      <c r="V19" s="66"/>
    </row>
    <row r="20" spans="1:22" ht="21" customHeight="1">
      <c r="A20" s="249" t="s">
        <v>252</v>
      </c>
      <c r="B20" s="307">
        <v>173</v>
      </c>
      <c r="C20" s="308">
        <v>2.177196073496099</v>
      </c>
      <c r="D20" s="307">
        <v>5602</v>
      </c>
      <c r="E20" s="308">
        <v>70.50088094638812</v>
      </c>
      <c r="F20" s="307">
        <v>1650</v>
      </c>
      <c r="G20" s="308">
        <v>20.76516486282406</v>
      </c>
      <c r="H20" s="307">
        <v>521</v>
      </c>
      <c r="I20" s="308">
        <v>6.55675811729172</v>
      </c>
      <c r="J20" s="307">
        <v>7946</v>
      </c>
      <c r="K20" s="308">
        <v>100</v>
      </c>
      <c r="L20" s="66"/>
      <c r="M20" s="66"/>
      <c r="N20" s="66"/>
      <c r="O20" s="66"/>
      <c r="P20" s="66"/>
      <c r="Q20" s="66"/>
      <c r="R20" s="66"/>
      <c r="S20" s="66"/>
      <c r="T20" s="66"/>
      <c r="U20" s="66"/>
      <c r="V20" s="66"/>
    </row>
    <row r="21" spans="1:22" ht="21" customHeight="1">
      <c r="A21" s="249" t="s">
        <v>249</v>
      </c>
      <c r="B21" s="307">
        <v>158</v>
      </c>
      <c r="C21" s="308">
        <v>1.9809428284854564</v>
      </c>
      <c r="D21" s="307">
        <v>5633</v>
      </c>
      <c r="E21" s="308">
        <v>70.62437311935807</v>
      </c>
      <c r="F21" s="307">
        <v>1666</v>
      </c>
      <c r="G21" s="308">
        <v>20.887662988966902</v>
      </c>
      <c r="H21" s="307">
        <v>519</v>
      </c>
      <c r="I21" s="308">
        <v>6.507021063189569</v>
      </c>
      <c r="J21" s="307">
        <v>7976</v>
      </c>
      <c r="K21" s="308">
        <v>100</v>
      </c>
      <c r="L21" s="66"/>
      <c r="M21" s="66"/>
      <c r="N21" s="66"/>
      <c r="O21" s="66"/>
      <c r="P21" s="66"/>
      <c r="Q21" s="66"/>
      <c r="R21" s="66"/>
      <c r="S21" s="66"/>
      <c r="T21" s="66"/>
      <c r="U21" s="66"/>
      <c r="V21" s="66"/>
    </row>
    <row r="22" spans="1:22" ht="21" customHeight="1">
      <c r="A22" s="94" t="s">
        <v>246</v>
      </c>
      <c r="B22" s="92">
        <v>197</v>
      </c>
      <c r="C22" s="93">
        <v>2.3896166909267347</v>
      </c>
      <c r="D22" s="92">
        <v>5857</v>
      </c>
      <c r="E22" s="93">
        <v>71.04560892770499</v>
      </c>
      <c r="F22" s="92">
        <v>1669</v>
      </c>
      <c r="G22" s="93">
        <v>20.24502668607472</v>
      </c>
      <c r="H22" s="92">
        <v>521</v>
      </c>
      <c r="I22" s="93">
        <v>6.319747695293547</v>
      </c>
      <c r="J22" s="92">
        <v>8244</v>
      </c>
      <c r="K22" s="93">
        <v>100</v>
      </c>
      <c r="L22" s="66"/>
      <c r="M22" s="66"/>
      <c r="N22" s="66"/>
      <c r="O22" s="66"/>
      <c r="P22" s="66"/>
      <c r="Q22" s="66"/>
      <c r="R22" s="66"/>
      <c r="S22" s="66"/>
      <c r="T22" s="66"/>
      <c r="U22" s="66"/>
      <c r="V22" s="66"/>
    </row>
    <row r="23" spans="1:22" ht="12.75">
      <c r="A23" s="69"/>
      <c r="B23" s="69"/>
      <c r="C23" s="69"/>
      <c r="D23" s="69"/>
      <c r="E23" s="69"/>
      <c r="F23" s="69"/>
      <c r="G23" s="69"/>
      <c r="H23" s="69"/>
      <c r="I23" s="69"/>
      <c r="J23" s="69"/>
      <c r="K23" s="69"/>
      <c r="L23" s="66"/>
      <c r="M23" s="66"/>
      <c r="N23" s="66"/>
      <c r="O23" s="66"/>
      <c r="P23" s="66"/>
      <c r="Q23" s="66"/>
      <c r="R23" s="66"/>
      <c r="S23" s="66"/>
      <c r="T23" s="66"/>
      <c r="U23" s="66"/>
      <c r="V23" s="66"/>
    </row>
    <row r="24" spans="12:22" ht="12.75">
      <c r="L24" s="66"/>
      <c r="M24" s="66"/>
      <c r="N24" s="66"/>
      <c r="O24" s="66"/>
      <c r="P24" s="66"/>
      <c r="Q24" s="66"/>
      <c r="R24" s="66"/>
      <c r="S24" s="66"/>
      <c r="T24" s="66"/>
      <c r="U24" s="66"/>
      <c r="V24" s="66"/>
    </row>
    <row r="25" spans="1:22" ht="18.75" customHeight="1">
      <c r="A25" s="257" t="s">
        <v>179</v>
      </c>
      <c r="B25" s="258" t="s">
        <v>239</v>
      </c>
      <c r="C25" s="259"/>
      <c r="D25" s="259"/>
      <c r="E25" s="259"/>
      <c r="F25" s="259"/>
      <c r="G25" s="259"/>
      <c r="H25" s="259"/>
      <c r="I25" s="259"/>
      <c r="J25" s="259"/>
      <c r="K25" s="259"/>
      <c r="L25" s="66"/>
      <c r="M25" s="66"/>
      <c r="N25" s="66"/>
      <c r="O25" s="66"/>
      <c r="P25" s="66"/>
      <c r="Q25" s="66"/>
      <c r="R25" s="66"/>
      <c r="S25" s="66"/>
      <c r="T25" s="66"/>
      <c r="U25" s="66"/>
      <c r="V25" s="66"/>
    </row>
    <row r="26" spans="1:22" ht="21">
      <c r="A26" s="259"/>
      <c r="B26" s="529" t="s">
        <v>208</v>
      </c>
      <c r="C26" s="530"/>
      <c r="D26" s="530"/>
      <c r="E26" s="530"/>
      <c r="F26" s="530"/>
      <c r="G26" s="530"/>
      <c r="H26" s="530"/>
      <c r="I26" s="530"/>
      <c r="J26" s="530"/>
      <c r="K26" s="530"/>
      <c r="L26" s="66"/>
      <c r="M26" s="66"/>
      <c r="N26" s="66"/>
      <c r="O26" s="66"/>
      <c r="P26" s="66"/>
      <c r="Q26" s="66"/>
      <c r="R26" s="66"/>
      <c r="S26" s="66"/>
      <c r="T26" s="66"/>
      <c r="U26" s="66"/>
      <c r="V26" s="66"/>
    </row>
    <row r="27" spans="12:22" ht="12.75" customHeight="1">
      <c r="L27" s="66"/>
      <c r="M27" s="66"/>
      <c r="N27" s="66"/>
      <c r="O27" s="66"/>
      <c r="P27" s="66"/>
      <c r="Q27" s="66"/>
      <c r="R27" s="66"/>
      <c r="S27" s="66"/>
      <c r="T27" s="66"/>
      <c r="U27" s="66"/>
      <c r="V27" s="66"/>
    </row>
    <row r="28" spans="1:22" ht="31.5" customHeight="1">
      <c r="A28" s="311"/>
      <c r="B28" s="525" t="s">
        <v>99</v>
      </c>
      <c r="C28" s="525"/>
      <c r="D28" s="525" t="s">
        <v>100</v>
      </c>
      <c r="E28" s="525"/>
      <c r="F28" s="525" t="s">
        <v>101</v>
      </c>
      <c r="G28" s="525"/>
      <c r="H28" s="525" t="s">
        <v>102</v>
      </c>
      <c r="I28" s="525"/>
      <c r="J28" s="526" t="s">
        <v>0</v>
      </c>
      <c r="K28" s="527"/>
      <c r="L28" s="66"/>
      <c r="M28" s="66"/>
      <c r="N28" s="66"/>
      <c r="O28" s="66"/>
      <c r="P28" s="66"/>
      <c r="Q28" s="66"/>
      <c r="R28" s="66"/>
      <c r="S28" s="66"/>
      <c r="T28" s="66"/>
      <c r="U28" s="66"/>
      <c r="V28" s="66"/>
    </row>
    <row r="29" spans="1:22" ht="21" customHeight="1">
      <c r="A29" s="311"/>
      <c r="B29" s="321" t="s">
        <v>95</v>
      </c>
      <c r="C29" s="314" t="s">
        <v>1</v>
      </c>
      <c r="D29" s="321" t="s">
        <v>95</v>
      </c>
      <c r="E29" s="314" t="s">
        <v>1</v>
      </c>
      <c r="F29" s="321" t="s">
        <v>95</v>
      </c>
      <c r="G29" s="314" t="s">
        <v>1</v>
      </c>
      <c r="H29" s="321" t="s">
        <v>95</v>
      </c>
      <c r="I29" s="314" t="s">
        <v>1</v>
      </c>
      <c r="J29" s="321" t="s">
        <v>95</v>
      </c>
      <c r="K29" s="314" t="s">
        <v>1</v>
      </c>
      <c r="L29" s="66"/>
      <c r="M29" s="66"/>
      <c r="N29" s="66"/>
      <c r="O29" s="66"/>
      <c r="P29" s="66"/>
      <c r="Q29" s="66"/>
      <c r="R29" s="66"/>
      <c r="S29" s="66"/>
      <c r="T29" s="66"/>
      <c r="U29" s="66"/>
      <c r="V29" s="66"/>
    </row>
    <row r="30" spans="1:22" ht="21" customHeight="1">
      <c r="A30" s="82" t="s">
        <v>272</v>
      </c>
      <c r="B30" s="310">
        <v>16</v>
      </c>
      <c r="C30" s="109">
        <f>(B30/J30)*100</f>
        <v>4.40771349862259</v>
      </c>
      <c r="D30" s="310">
        <v>235</v>
      </c>
      <c r="E30" s="109">
        <f>(D30/J30)*100</f>
        <v>64.73829201101928</v>
      </c>
      <c r="F30" s="310">
        <v>101</v>
      </c>
      <c r="G30" s="109">
        <f>(F30/J30)*100</f>
        <v>27.823691460055095</v>
      </c>
      <c r="H30" s="310">
        <v>11</v>
      </c>
      <c r="I30" s="109">
        <f>(H30/J30)*100</f>
        <v>3.0303030303030303</v>
      </c>
      <c r="J30" s="310">
        <v>363</v>
      </c>
      <c r="K30" s="109">
        <f>I30+G30+E30+C30</f>
        <v>99.99999999999999</v>
      </c>
      <c r="L30" s="66"/>
      <c r="M30" s="66"/>
      <c r="N30" s="66"/>
      <c r="O30" s="66"/>
      <c r="P30" s="66"/>
      <c r="Q30" s="66"/>
      <c r="R30" s="66"/>
      <c r="S30" s="66"/>
      <c r="T30" s="66"/>
      <c r="U30" s="66"/>
      <c r="V30" s="66"/>
    </row>
    <row r="31" spans="1:22" ht="21" customHeight="1">
      <c r="A31" s="249" t="s">
        <v>270</v>
      </c>
      <c r="B31" s="318">
        <v>15</v>
      </c>
      <c r="C31" s="308">
        <v>4.273504273504273</v>
      </c>
      <c r="D31" s="318">
        <v>222</v>
      </c>
      <c r="E31" s="308">
        <v>63.24786324786324</v>
      </c>
      <c r="F31" s="318">
        <v>103</v>
      </c>
      <c r="G31" s="308">
        <v>29.34472934472934</v>
      </c>
      <c r="H31" s="318">
        <v>11</v>
      </c>
      <c r="I31" s="308">
        <v>3.133903133903134</v>
      </c>
      <c r="J31" s="318">
        <v>351</v>
      </c>
      <c r="K31" s="308">
        <v>100</v>
      </c>
      <c r="L31" s="66"/>
      <c r="M31" s="66"/>
      <c r="N31" s="66"/>
      <c r="O31" s="66"/>
      <c r="P31" s="66"/>
      <c r="Q31" s="66"/>
      <c r="R31" s="66"/>
      <c r="S31" s="66"/>
      <c r="T31" s="66"/>
      <c r="U31" s="66"/>
      <c r="V31" s="66"/>
    </row>
    <row r="32" spans="1:22" ht="21" customHeight="1">
      <c r="A32" s="249" t="s">
        <v>268</v>
      </c>
      <c r="B32" s="318">
        <v>11</v>
      </c>
      <c r="C32" s="308">
        <v>3.216374269005848</v>
      </c>
      <c r="D32" s="318">
        <v>219</v>
      </c>
      <c r="E32" s="308">
        <v>64.03508771929825</v>
      </c>
      <c r="F32" s="318">
        <v>101</v>
      </c>
      <c r="G32" s="308">
        <v>29.53216374269006</v>
      </c>
      <c r="H32" s="318">
        <v>11</v>
      </c>
      <c r="I32" s="308">
        <v>3.216374269005848</v>
      </c>
      <c r="J32" s="318">
        <v>342</v>
      </c>
      <c r="K32" s="308">
        <v>100</v>
      </c>
      <c r="L32" s="66"/>
      <c r="M32" s="66"/>
      <c r="N32" s="66"/>
      <c r="O32" s="66"/>
      <c r="P32" s="66"/>
      <c r="Q32" s="66"/>
      <c r="R32" s="66"/>
      <c r="S32" s="66"/>
      <c r="T32" s="66"/>
      <c r="U32" s="66"/>
      <c r="V32" s="66"/>
    </row>
    <row r="33" spans="1:11" s="83" customFormat="1" ht="21" customHeight="1">
      <c r="A33" s="249" t="s">
        <v>274</v>
      </c>
      <c r="B33" s="318">
        <v>9</v>
      </c>
      <c r="C33" s="308">
        <v>2.6470588235294117</v>
      </c>
      <c r="D33" s="318">
        <v>224</v>
      </c>
      <c r="E33" s="308">
        <v>65.88235294117646</v>
      </c>
      <c r="F33" s="318">
        <v>96</v>
      </c>
      <c r="G33" s="308">
        <v>28.235294117647058</v>
      </c>
      <c r="H33" s="318">
        <v>11</v>
      </c>
      <c r="I33" s="308">
        <v>3.2352941176470593</v>
      </c>
      <c r="J33" s="318">
        <v>340</v>
      </c>
      <c r="K33" s="308">
        <v>100</v>
      </c>
    </row>
    <row r="34" spans="1:22" ht="21" customHeight="1">
      <c r="A34" s="94" t="s">
        <v>272</v>
      </c>
      <c r="B34" s="354">
        <v>10</v>
      </c>
      <c r="C34" s="93">
        <v>2.7777777777777777</v>
      </c>
      <c r="D34" s="354">
        <v>241</v>
      </c>
      <c r="E34" s="93">
        <v>66.94444444444444</v>
      </c>
      <c r="F34" s="354">
        <v>98</v>
      </c>
      <c r="G34" s="93">
        <v>27.22222222222222</v>
      </c>
      <c r="H34" s="354">
        <v>11</v>
      </c>
      <c r="I34" s="93">
        <v>3.0555555555555554</v>
      </c>
      <c r="J34" s="354">
        <v>360</v>
      </c>
      <c r="K34" s="93">
        <v>100</v>
      </c>
      <c r="L34" s="66"/>
      <c r="M34" s="66"/>
      <c r="N34" s="66"/>
      <c r="O34" s="66"/>
      <c r="P34" s="66"/>
      <c r="Q34" s="66"/>
      <c r="R34" s="66"/>
      <c r="S34" s="66"/>
      <c r="T34" s="66"/>
      <c r="U34" s="66"/>
      <c r="V34" s="66"/>
    </row>
    <row r="35" spans="1:22" ht="21" customHeight="1">
      <c r="A35" s="249" t="s">
        <v>270</v>
      </c>
      <c r="B35" s="307">
        <v>21</v>
      </c>
      <c r="C35" s="308">
        <v>5.706521739130435</v>
      </c>
      <c r="D35" s="307">
        <v>242</v>
      </c>
      <c r="E35" s="308">
        <v>65.76086956521739</v>
      </c>
      <c r="F35" s="307">
        <v>96</v>
      </c>
      <c r="G35" s="308">
        <v>26.08695652173913</v>
      </c>
      <c r="H35" s="307">
        <v>9</v>
      </c>
      <c r="I35" s="308">
        <v>2.4456521739130435</v>
      </c>
      <c r="J35" s="307">
        <v>368</v>
      </c>
      <c r="K35" s="308">
        <v>100</v>
      </c>
      <c r="L35" s="66"/>
      <c r="M35" s="66"/>
      <c r="N35" s="66"/>
      <c r="O35" s="66"/>
      <c r="P35" s="66"/>
      <c r="Q35" s="66"/>
      <c r="R35" s="66"/>
      <c r="S35" s="66"/>
      <c r="T35" s="66"/>
      <c r="U35" s="66"/>
      <c r="V35" s="66"/>
    </row>
    <row r="36" spans="1:22" ht="21" customHeight="1">
      <c r="A36" s="249" t="s">
        <v>268</v>
      </c>
      <c r="B36" s="307">
        <v>35</v>
      </c>
      <c r="C36" s="308">
        <v>9.510869565217392</v>
      </c>
      <c r="D36" s="307">
        <v>238</v>
      </c>
      <c r="E36" s="308">
        <v>64.67391304347827</v>
      </c>
      <c r="F36" s="307">
        <v>86</v>
      </c>
      <c r="G36" s="308">
        <v>23.369565217391305</v>
      </c>
      <c r="H36" s="307">
        <v>9</v>
      </c>
      <c r="I36" s="308">
        <v>2.4456521739130435</v>
      </c>
      <c r="J36" s="307">
        <v>368</v>
      </c>
      <c r="K36" s="308">
        <v>100</v>
      </c>
      <c r="L36" s="66"/>
      <c r="M36" s="66"/>
      <c r="N36" s="66"/>
      <c r="O36" s="66"/>
      <c r="P36" s="66"/>
      <c r="Q36" s="66"/>
      <c r="R36" s="66"/>
      <c r="S36" s="66"/>
      <c r="T36" s="66"/>
      <c r="U36" s="66"/>
      <c r="V36" s="66"/>
    </row>
    <row r="37" spans="1:22" ht="21" customHeight="1">
      <c r="A37" s="249" t="s">
        <v>266</v>
      </c>
      <c r="B37" s="307">
        <v>29</v>
      </c>
      <c r="C37" s="308">
        <v>6.4732142857142865</v>
      </c>
      <c r="D37" s="307">
        <v>285</v>
      </c>
      <c r="E37" s="308">
        <v>63.61607142857143</v>
      </c>
      <c r="F37" s="307">
        <v>121</v>
      </c>
      <c r="G37" s="308">
        <v>27.00892857142857</v>
      </c>
      <c r="H37" s="307">
        <v>13</v>
      </c>
      <c r="I37" s="308">
        <v>2.9017857142857144</v>
      </c>
      <c r="J37" s="307">
        <v>448</v>
      </c>
      <c r="K37" s="308">
        <v>100</v>
      </c>
      <c r="L37" s="66"/>
      <c r="M37" s="66"/>
      <c r="N37" s="66"/>
      <c r="O37" s="66"/>
      <c r="P37" s="66"/>
      <c r="Q37" s="66"/>
      <c r="R37" s="66"/>
      <c r="S37" s="66"/>
      <c r="T37" s="66"/>
      <c r="U37" s="66"/>
      <c r="V37" s="66"/>
    </row>
    <row r="38" spans="1:22" ht="21" customHeight="1">
      <c r="A38" s="94" t="s">
        <v>264</v>
      </c>
      <c r="B38" s="92">
        <v>25</v>
      </c>
      <c r="C38" s="93">
        <v>6.281407035175879</v>
      </c>
      <c r="D38" s="92">
        <v>259</v>
      </c>
      <c r="E38" s="93">
        <v>65.07537688442211</v>
      </c>
      <c r="F38" s="92">
        <v>102</v>
      </c>
      <c r="G38" s="93">
        <v>25.628140703517587</v>
      </c>
      <c r="H38" s="92">
        <v>12</v>
      </c>
      <c r="I38" s="93">
        <v>3.015075376884422</v>
      </c>
      <c r="J38" s="92">
        <v>398</v>
      </c>
      <c r="K38" s="93">
        <v>100</v>
      </c>
      <c r="L38" s="66"/>
      <c r="M38" s="66"/>
      <c r="N38" s="66"/>
      <c r="O38" s="66"/>
      <c r="P38" s="66"/>
      <c r="Q38" s="66"/>
      <c r="R38" s="66"/>
      <c r="S38" s="66"/>
      <c r="T38" s="66"/>
      <c r="U38" s="66"/>
      <c r="V38" s="66"/>
    </row>
    <row r="39" spans="1:22" ht="21" customHeight="1">
      <c r="A39" s="249" t="s">
        <v>262</v>
      </c>
      <c r="B39" s="307">
        <v>15</v>
      </c>
      <c r="C39" s="308">
        <v>4.178272980501393</v>
      </c>
      <c r="D39" s="307">
        <v>243</v>
      </c>
      <c r="E39" s="308">
        <v>67.68802228412257</v>
      </c>
      <c r="F39" s="307">
        <v>91</v>
      </c>
      <c r="G39" s="308">
        <v>25.348189415041784</v>
      </c>
      <c r="H39" s="307">
        <v>10</v>
      </c>
      <c r="I39" s="308">
        <v>2.785515320334262</v>
      </c>
      <c r="J39" s="307">
        <v>359</v>
      </c>
      <c r="K39" s="308">
        <v>100</v>
      </c>
      <c r="L39" s="66"/>
      <c r="M39" s="66"/>
      <c r="N39" s="66"/>
      <c r="O39" s="66"/>
      <c r="P39" s="66"/>
      <c r="Q39" s="66"/>
      <c r="R39" s="66"/>
      <c r="S39" s="66"/>
      <c r="T39" s="66"/>
      <c r="U39" s="66"/>
      <c r="V39" s="66"/>
    </row>
    <row r="40" spans="1:22" ht="21" customHeight="1">
      <c r="A40" s="249" t="s">
        <v>260</v>
      </c>
      <c r="B40" s="307">
        <v>11</v>
      </c>
      <c r="C40" s="308">
        <v>3.3232628398791544</v>
      </c>
      <c r="D40" s="307">
        <v>224</v>
      </c>
      <c r="E40" s="308">
        <v>67.6737160120846</v>
      </c>
      <c r="F40" s="307">
        <v>86</v>
      </c>
      <c r="G40" s="308">
        <v>25.981873111782477</v>
      </c>
      <c r="H40" s="307">
        <v>10</v>
      </c>
      <c r="I40" s="308">
        <v>3.0211480362537766</v>
      </c>
      <c r="J40" s="307">
        <v>331</v>
      </c>
      <c r="K40" s="308">
        <v>100</v>
      </c>
      <c r="L40" s="66"/>
      <c r="M40" s="66"/>
      <c r="N40" s="66"/>
      <c r="O40" s="66"/>
      <c r="P40" s="66"/>
      <c r="Q40" s="66"/>
      <c r="R40" s="66"/>
      <c r="S40" s="66"/>
      <c r="T40" s="66"/>
      <c r="U40" s="66"/>
      <c r="V40" s="66"/>
    </row>
    <row r="41" spans="1:22" ht="21" customHeight="1">
      <c r="A41" s="249" t="s">
        <v>258</v>
      </c>
      <c r="B41" s="307">
        <v>13</v>
      </c>
      <c r="C41" s="308">
        <v>3.880597014925373</v>
      </c>
      <c r="D41" s="307">
        <v>226</v>
      </c>
      <c r="E41" s="308">
        <v>67.46268656716417</v>
      </c>
      <c r="F41" s="307">
        <v>86</v>
      </c>
      <c r="G41" s="308">
        <v>25.671641791044774</v>
      </c>
      <c r="H41" s="307">
        <v>10</v>
      </c>
      <c r="I41" s="308">
        <v>2.9850746268656714</v>
      </c>
      <c r="J41" s="307">
        <v>335</v>
      </c>
      <c r="K41" s="308">
        <v>100</v>
      </c>
      <c r="L41" s="66"/>
      <c r="M41" s="66"/>
      <c r="N41" s="66"/>
      <c r="O41" s="66"/>
      <c r="P41" s="66"/>
      <c r="Q41" s="66"/>
      <c r="R41" s="66"/>
      <c r="S41" s="66"/>
      <c r="T41" s="66"/>
      <c r="U41" s="66"/>
      <c r="V41" s="66"/>
    </row>
    <row r="42" spans="1:22" ht="21" customHeight="1">
      <c r="A42" s="94" t="s">
        <v>256</v>
      </c>
      <c r="B42" s="92">
        <v>10</v>
      </c>
      <c r="C42" s="93">
        <v>2.976190476190476</v>
      </c>
      <c r="D42" s="92">
        <v>229</v>
      </c>
      <c r="E42" s="93">
        <v>68.15476190476191</v>
      </c>
      <c r="F42" s="92">
        <v>88</v>
      </c>
      <c r="G42" s="93">
        <v>26.190476190476193</v>
      </c>
      <c r="H42" s="92">
        <v>9</v>
      </c>
      <c r="I42" s="93">
        <v>2.6785714285714284</v>
      </c>
      <c r="J42" s="92">
        <v>336</v>
      </c>
      <c r="K42" s="93">
        <v>100</v>
      </c>
      <c r="L42" s="66"/>
      <c r="M42" s="66"/>
      <c r="N42" s="66"/>
      <c r="O42" s="66"/>
      <c r="P42" s="66"/>
      <c r="Q42" s="66"/>
      <c r="R42" s="66"/>
      <c r="S42" s="66"/>
      <c r="T42" s="66"/>
      <c r="U42" s="66"/>
      <c r="V42" s="66"/>
    </row>
    <row r="43" spans="1:22" ht="21" customHeight="1">
      <c r="A43" s="249" t="s">
        <v>254</v>
      </c>
      <c r="B43" s="307">
        <v>8</v>
      </c>
      <c r="C43" s="308">
        <v>2.2792022792022792</v>
      </c>
      <c r="D43" s="307">
        <v>244</v>
      </c>
      <c r="E43" s="308">
        <v>69.51566951566952</v>
      </c>
      <c r="F43" s="307">
        <v>90</v>
      </c>
      <c r="G43" s="308">
        <v>25.64102564102564</v>
      </c>
      <c r="H43" s="307">
        <v>9</v>
      </c>
      <c r="I43" s="308">
        <v>2.564102564102564</v>
      </c>
      <c r="J43" s="307">
        <v>351</v>
      </c>
      <c r="K43" s="308">
        <v>100</v>
      </c>
      <c r="L43" s="66"/>
      <c r="M43" s="66"/>
      <c r="N43" s="66"/>
      <c r="O43" s="66"/>
      <c r="P43" s="66"/>
      <c r="Q43" s="66"/>
      <c r="R43" s="66"/>
      <c r="S43" s="66"/>
      <c r="T43" s="66"/>
      <c r="U43" s="66"/>
      <c r="V43" s="66"/>
    </row>
    <row r="44" spans="1:22" ht="21" customHeight="1">
      <c r="A44" s="249" t="s">
        <v>252</v>
      </c>
      <c r="B44" s="307">
        <v>10</v>
      </c>
      <c r="C44" s="308">
        <v>2.941176470588235</v>
      </c>
      <c r="D44" s="307">
        <v>229</v>
      </c>
      <c r="E44" s="308">
        <v>67.3529411764706</v>
      </c>
      <c r="F44" s="307">
        <v>90</v>
      </c>
      <c r="G44" s="308">
        <v>26.47058823529412</v>
      </c>
      <c r="H44" s="307">
        <v>11</v>
      </c>
      <c r="I44" s="308">
        <v>3.2352941176470593</v>
      </c>
      <c r="J44" s="307">
        <v>340</v>
      </c>
      <c r="K44" s="308">
        <v>100</v>
      </c>
      <c r="L44" s="66"/>
      <c r="M44" s="66"/>
      <c r="N44" s="66"/>
      <c r="O44" s="66"/>
      <c r="P44" s="66"/>
      <c r="Q44" s="66"/>
      <c r="R44" s="66"/>
      <c r="S44" s="66"/>
      <c r="T44" s="66"/>
      <c r="U44" s="66"/>
      <c r="V44" s="66"/>
    </row>
    <row r="45" spans="1:22" ht="21" customHeight="1">
      <c r="A45" s="249" t="s">
        <v>249</v>
      </c>
      <c r="B45" s="307">
        <v>6</v>
      </c>
      <c r="C45" s="308">
        <v>1.8404907975460123</v>
      </c>
      <c r="D45" s="307">
        <v>221</v>
      </c>
      <c r="E45" s="308">
        <v>67.79141104294479</v>
      </c>
      <c r="F45" s="307">
        <v>88</v>
      </c>
      <c r="G45" s="308">
        <v>26.993865030674847</v>
      </c>
      <c r="H45" s="307">
        <v>11</v>
      </c>
      <c r="I45" s="308">
        <v>3.374233128834356</v>
      </c>
      <c r="J45" s="307">
        <v>326</v>
      </c>
      <c r="K45" s="308">
        <v>100</v>
      </c>
      <c r="L45" s="66"/>
      <c r="M45" s="66"/>
      <c r="N45" s="66"/>
      <c r="O45" s="66"/>
      <c r="P45" s="66"/>
      <c r="Q45" s="66"/>
      <c r="R45" s="66"/>
      <c r="S45" s="66"/>
      <c r="T45" s="66"/>
      <c r="U45" s="66"/>
      <c r="V45" s="66"/>
    </row>
    <row r="46" spans="1:22" ht="21" customHeight="1">
      <c r="A46" s="95" t="s">
        <v>246</v>
      </c>
      <c r="B46" s="417">
        <v>6</v>
      </c>
      <c r="C46" s="418">
        <v>1.8018018018018018</v>
      </c>
      <c r="D46" s="417">
        <v>230</v>
      </c>
      <c r="E46" s="418">
        <v>69.06906906906907</v>
      </c>
      <c r="F46" s="417">
        <v>86</v>
      </c>
      <c r="G46" s="418">
        <v>25.825825825825827</v>
      </c>
      <c r="H46" s="417">
        <v>11</v>
      </c>
      <c r="I46" s="418">
        <v>3.303303303303303</v>
      </c>
      <c r="J46" s="417">
        <v>333</v>
      </c>
      <c r="K46" s="418">
        <v>100</v>
      </c>
      <c r="L46" s="66"/>
      <c r="M46" s="66"/>
      <c r="N46" s="66"/>
      <c r="O46" s="66"/>
      <c r="P46" s="66"/>
      <c r="Q46" s="66"/>
      <c r="R46" s="66"/>
      <c r="S46" s="66"/>
      <c r="T46" s="66"/>
      <c r="U46" s="66"/>
      <c r="V46" s="66"/>
    </row>
    <row r="47" spans="1:22" ht="14.25">
      <c r="A47" s="295"/>
      <c r="B47" s="69"/>
      <c r="C47" s="69"/>
      <c r="D47" s="69"/>
      <c r="E47" s="69"/>
      <c r="F47" s="69"/>
      <c r="G47" s="69"/>
      <c r="H47" s="69"/>
      <c r="I47" s="69"/>
      <c r="J47" s="69"/>
      <c r="K47" s="69"/>
      <c r="L47" s="66"/>
      <c r="M47" s="66"/>
      <c r="N47" s="66"/>
      <c r="O47" s="66"/>
      <c r="P47" s="66"/>
      <c r="Q47" s="66"/>
      <c r="R47" s="66"/>
      <c r="S47" s="66"/>
      <c r="T47" s="66"/>
      <c r="U47" s="66"/>
      <c r="V47" s="66"/>
    </row>
    <row r="48" spans="12:22" ht="12.75">
      <c r="L48" s="66"/>
      <c r="M48" s="66"/>
      <c r="N48" s="66"/>
      <c r="O48" s="66"/>
      <c r="P48" s="66"/>
      <c r="Q48" s="66"/>
      <c r="R48" s="66"/>
      <c r="S48" s="66"/>
      <c r="T48" s="66"/>
      <c r="U48" s="66"/>
      <c r="V48" s="66"/>
    </row>
    <row r="49" spans="11:22" ht="12.75">
      <c r="K49" s="68"/>
      <c r="L49" s="66"/>
      <c r="M49" s="66"/>
      <c r="N49" s="66"/>
      <c r="O49" s="66"/>
      <c r="P49" s="66"/>
      <c r="Q49" s="66"/>
      <c r="R49" s="66"/>
      <c r="S49" s="66"/>
      <c r="T49" s="66"/>
      <c r="U49" s="66"/>
      <c r="V49" s="66"/>
    </row>
    <row r="50" spans="12:22" ht="12.75">
      <c r="L50" s="66"/>
      <c r="M50" s="66"/>
      <c r="N50" s="66"/>
      <c r="O50" s="66"/>
      <c r="P50" s="66"/>
      <c r="Q50" s="66"/>
      <c r="R50" s="66"/>
      <c r="S50" s="66"/>
      <c r="T50" s="66"/>
      <c r="U50" s="66"/>
      <c r="V50" s="66"/>
    </row>
    <row r="51" spans="12:22" ht="12.75">
      <c r="L51" s="66"/>
      <c r="M51" s="66"/>
      <c r="N51" s="66"/>
      <c r="O51" s="66"/>
      <c r="P51" s="66"/>
      <c r="Q51" s="66"/>
      <c r="R51" s="66"/>
      <c r="S51" s="66"/>
      <c r="T51" s="66"/>
      <c r="U51" s="66"/>
      <c r="V51" s="66"/>
    </row>
    <row r="52" spans="12:22" ht="12.75">
      <c r="L52" s="66"/>
      <c r="M52" s="66"/>
      <c r="N52" s="66"/>
      <c r="O52" s="66"/>
      <c r="P52" s="66"/>
      <c r="Q52" s="66"/>
      <c r="R52" s="66"/>
      <c r="S52" s="66"/>
      <c r="T52" s="66"/>
      <c r="U52" s="66"/>
      <c r="V52" s="66"/>
    </row>
    <row r="53" spans="12:22" ht="12.75">
      <c r="L53" s="66"/>
      <c r="M53" s="66"/>
      <c r="N53" s="66"/>
      <c r="O53" s="66"/>
      <c r="P53" s="66"/>
      <c r="Q53" s="66"/>
      <c r="R53" s="66"/>
      <c r="S53" s="66"/>
      <c r="T53" s="66"/>
      <c r="U53" s="66"/>
      <c r="V53" s="66"/>
    </row>
    <row r="54" spans="12:22" ht="12.75">
      <c r="L54" s="66"/>
      <c r="M54" s="66"/>
      <c r="N54" s="66"/>
      <c r="O54" s="66"/>
      <c r="P54" s="66"/>
      <c r="Q54" s="66"/>
      <c r="R54" s="66"/>
      <c r="S54" s="66"/>
      <c r="T54" s="66"/>
      <c r="U54" s="66"/>
      <c r="V54" s="66"/>
    </row>
    <row r="55" spans="12:22" ht="12.75">
      <c r="L55" s="66"/>
      <c r="M55" s="66"/>
      <c r="N55" s="66"/>
      <c r="O55" s="66"/>
      <c r="P55" s="66"/>
      <c r="Q55" s="66"/>
      <c r="R55" s="66"/>
      <c r="S55" s="66"/>
      <c r="T55" s="66"/>
      <c r="U55" s="66"/>
      <c r="V55" s="66"/>
    </row>
    <row r="56" spans="12:22" ht="12.75">
      <c r="L56" s="66"/>
      <c r="M56" s="66"/>
      <c r="N56" s="66"/>
      <c r="O56" s="66"/>
      <c r="P56" s="66"/>
      <c r="Q56" s="66"/>
      <c r="R56" s="66"/>
      <c r="S56" s="66"/>
      <c r="T56" s="66"/>
      <c r="U56" s="66"/>
      <c r="V56" s="66"/>
    </row>
    <row r="57" spans="12:22" ht="12.75">
      <c r="L57" s="66"/>
      <c r="M57" s="66"/>
      <c r="N57" s="66"/>
      <c r="O57" s="66"/>
      <c r="P57" s="66"/>
      <c r="Q57" s="66"/>
      <c r="R57" s="66"/>
      <c r="S57" s="66"/>
      <c r="T57" s="66"/>
      <c r="U57" s="66"/>
      <c r="V57" s="66"/>
    </row>
    <row r="58" spans="12:22" ht="12.75">
      <c r="L58" s="66"/>
      <c r="M58" s="66"/>
      <c r="N58" s="66"/>
      <c r="O58" s="66"/>
      <c r="P58" s="66"/>
      <c r="Q58" s="66"/>
      <c r="R58" s="66"/>
      <c r="S58" s="66"/>
      <c r="T58" s="66"/>
      <c r="U58" s="66"/>
      <c r="V58" s="66"/>
    </row>
    <row r="59" spans="12:22" ht="12.75">
      <c r="L59" s="66"/>
      <c r="M59" s="66"/>
      <c r="N59" s="66"/>
      <c r="O59" s="66"/>
      <c r="P59" s="66"/>
      <c r="Q59" s="66"/>
      <c r="R59" s="66"/>
      <c r="S59" s="66"/>
      <c r="T59" s="66"/>
      <c r="U59" s="66"/>
      <c r="V59" s="66"/>
    </row>
    <row r="60" spans="12:22" ht="12.75">
      <c r="L60" s="66"/>
      <c r="M60" s="66"/>
      <c r="N60" s="66"/>
      <c r="O60" s="66"/>
      <c r="P60" s="66"/>
      <c r="Q60" s="66"/>
      <c r="R60" s="66"/>
      <c r="S60" s="66"/>
      <c r="T60" s="66"/>
      <c r="U60" s="66"/>
      <c r="V60" s="66"/>
    </row>
    <row r="61" spans="12:22" ht="12.75">
      <c r="L61" s="66"/>
      <c r="M61" s="66"/>
      <c r="N61" s="66"/>
      <c r="O61" s="66"/>
      <c r="P61" s="66"/>
      <c r="Q61" s="66"/>
      <c r="R61" s="66"/>
      <c r="S61" s="66"/>
      <c r="T61" s="66"/>
      <c r="U61" s="66"/>
      <c r="V61" s="66"/>
    </row>
    <row r="62" spans="12:22" ht="12.75">
      <c r="L62" s="66"/>
      <c r="M62" s="66"/>
      <c r="N62" s="66"/>
      <c r="O62" s="66"/>
      <c r="P62" s="66"/>
      <c r="Q62" s="66"/>
      <c r="R62" s="66"/>
      <c r="S62" s="66"/>
      <c r="T62" s="66"/>
      <c r="U62" s="66"/>
      <c r="V62" s="66"/>
    </row>
    <row r="63" spans="12:22" ht="12.75">
      <c r="L63" s="66"/>
      <c r="M63" s="66"/>
      <c r="N63" s="66"/>
      <c r="O63" s="66"/>
      <c r="P63" s="66"/>
      <c r="Q63" s="66"/>
      <c r="R63" s="66"/>
      <c r="S63" s="66"/>
      <c r="T63" s="66"/>
      <c r="U63" s="66"/>
      <c r="V63" s="66"/>
    </row>
    <row r="64" spans="12:22" ht="12.75">
      <c r="L64" s="66"/>
      <c r="M64" s="66"/>
      <c r="N64" s="66"/>
      <c r="O64" s="66"/>
      <c r="P64" s="66"/>
      <c r="Q64" s="66"/>
      <c r="R64" s="66"/>
      <c r="S64" s="66"/>
      <c r="T64" s="66"/>
      <c r="U64" s="66"/>
      <c r="V64" s="66"/>
    </row>
    <row r="65" spans="12:22" ht="12.75">
      <c r="L65" s="66"/>
      <c r="M65" s="66"/>
      <c r="N65" s="66"/>
      <c r="O65" s="66"/>
      <c r="P65" s="66"/>
      <c r="Q65" s="66"/>
      <c r="R65" s="66"/>
      <c r="S65" s="66"/>
      <c r="T65" s="66"/>
      <c r="U65" s="66"/>
      <c r="V65" s="66"/>
    </row>
    <row r="66" spans="12:22" ht="12.75">
      <c r="L66" s="66"/>
      <c r="M66" s="66"/>
      <c r="N66" s="66"/>
      <c r="O66" s="66"/>
      <c r="P66" s="66"/>
      <c r="Q66" s="66"/>
      <c r="R66" s="66"/>
      <c r="S66" s="66"/>
      <c r="T66" s="66"/>
      <c r="U66" s="66"/>
      <c r="V66" s="66"/>
    </row>
    <row r="67" spans="12:22" ht="12.75">
      <c r="L67" s="66"/>
      <c r="M67" s="66"/>
      <c r="N67" s="66"/>
      <c r="O67" s="66"/>
      <c r="P67" s="66"/>
      <c r="Q67" s="66"/>
      <c r="R67" s="66"/>
      <c r="S67" s="66"/>
      <c r="T67" s="66"/>
      <c r="U67" s="66"/>
      <c r="V67" s="66"/>
    </row>
    <row r="68" spans="12:22" ht="12.75">
      <c r="L68" s="66"/>
      <c r="M68" s="66"/>
      <c r="N68" s="66"/>
      <c r="O68" s="66"/>
      <c r="P68" s="66"/>
      <c r="Q68" s="66"/>
      <c r="R68" s="66"/>
      <c r="S68" s="66"/>
      <c r="T68" s="66"/>
      <c r="U68" s="66"/>
      <c r="V68" s="66"/>
    </row>
    <row r="69" spans="12:22" ht="12.75">
      <c r="L69" s="66"/>
      <c r="M69" s="66"/>
      <c r="N69" s="66"/>
      <c r="O69" s="66"/>
      <c r="P69" s="66"/>
      <c r="Q69" s="66"/>
      <c r="R69" s="66"/>
      <c r="S69" s="66"/>
      <c r="T69" s="66"/>
      <c r="U69" s="66"/>
      <c r="V69" s="66"/>
    </row>
  </sheetData>
  <sheetProtection/>
  <mergeCells count="12">
    <mergeCell ref="B2:K2"/>
    <mergeCell ref="B26:K26"/>
    <mergeCell ref="J28:K28"/>
    <mergeCell ref="B4:C4"/>
    <mergeCell ref="D4:E4"/>
    <mergeCell ref="B28:C28"/>
    <mergeCell ref="D28:E28"/>
    <mergeCell ref="F28:G28"/>
    <mergeCell ref="H28:I28"/>
    <mergeCell ref="F4:G4"/>
    <mergeCell ref="H4:I4"/>
    <mergeCell ref="J4:K4"/>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70" r:id="rId1"/>
  <headerFooter alignWithMargins="0">
    <oddFooter>&amp;C&amp;16page 16</oddFooter>
  </headerFooter>
</worksheet>
</file>

<file path=xl/worksheets/sheet18.xml><?xml version="1.0" encoding="utf-8"?>
<worksheet xmlns="http://schemas.openxmlformats.org/spreadsheetml/2006/main" xmlns:r="http://schemas.openxmlformats.org/officeDocument/2006/relationships">
  <dimension ref="A1:V70"/>
  <sheetViews>
    <sheetView view="pageLayout" zoomScaleNormal="50" zoomScaleSheetLayoutView="70" workbookViewId="0" topLeftCell="A43">
      <selection activeCell="A35" sqref="A35"/>
    </sheetView>
  </sheetViews>
  <sheetFormatPr defaultColWidth="11.00390625" defaultRowHeight="12.75"/>
  <cols>
    <col min="1" max="1" width="16.625" style="327" customWidth="1"/>
    <col min="2" max="2" width="10.625" style="327" customWidth="1"/>
    <col min="3" max="3" width="9.625" style="327" customWidth="1"/>
    <col min="4" max="4" width="10.50390625" style="327" customWidth="1"/>
    <col min="5" max="5" width="9.625" style="327" customWidth="1"/>
    <col min="6" max="6" width="10.50390625" style="327" customWidth="1"/>
    <col min="7" max="8" width="9.625" style="327" customWidth="1"/>
    <col min="9" max="9" width="10.625" style="327" customWidth="1"/>
    <col min="10" max="12" width="9.625" style="327" customWidth="1"/>
    <col min="13" max="13" width="7.125" style="65" customWidth="1"/>
    <col min="14" max="16384" width="11.00390625" style="65" customWidth="1"/>
  </cols>
  <sheetData>
    <row r="1" spans="1:22" ht="20.25">
      <c r="A1" s="325" t="s">
        <v>103</v>
      </c>
      <c r="B1" s="326" t="s">
        <v>238</v>
      </c>
      <c r="M1" s="64"/>
      <c r="N1" s="64"/>
      <c r="O1" s="64"/>
      <c r="P1" s="64"/>
      <c r="Q1" s="64"/>
      <c r="R1" s="64"/>
      <c r="S1" s="64"/>
      <c r="T1" s="64"/>
      <c r="U1" s="64"/>
      <c r="V1" s="64"/>
    </row>
    <row r="2" spans="1:22" ht="21">
      <c r="A2" s="328"/>
      <c r="B2" s="326" t="s">
        <v>242</v>
      </c>
      <c r="M2" s="64"/>
      <c r="N2" s="64"/>
      <c r="O2" s="64"/>
      <c r="P2" s="64"/>
      <c r="Q2" s="64"/>
      <c r="R2" s="64"/>
      <c r="S2" s="64"/>
      <c r="T2" s="64"/>
      <c r="U2" s="64"/>
      <c r="V2" s="64"/>
    </row>
    <row r="3" spans="13:22" ht="12.75">
      <c r="M3" s="64"/>
      <c r="N3" s="64"/>
      <c r="O3" s="64"/>
      <c r="P3" s="64"/>
      <c r="Q3" s="64"/>
      <c r="R3" s="64"/>
      <c r="S3" s="64"/>
      <c r="T3" s="64"/>
      <c r="U3" s="64"/>
      <c r="V3" s="64"/>
    </row>
    <row r="4" spans="1:22" ht="100.5" customHeight="1">
      <c r="A4" s="329"/>
      <c r="B4" s="320" t="s">
        <v>104</v>
      </c>
      <c r="C4" s="320" t="s">
        <v>105</v>
      </c>
      <c r="D4" s="320" t="s">
        <v>112</v>
      </c>
      <c r="E4" s="320" t="s">
        <v>113</v>
      </c>
      <c r="F4" s="320" t="s">
        <v>107</v>
      </c>
      <c r="G4" s="320" t="s">
        <v>106</v>
      </c>
      <c r="H4" s="320" t="s">
        <v>108</v>
      </c>
      <c r="I4" s="320" t="s">
        <v>109</v>
      </c>
      <c r="J4" s="320" t="s">
        <v>110</v>
      </c>
      <c r="K4" s="320" t="s">
        <v>111</v>
      </c>
      <c r="L4" s="261" t="s">
        <v>28</v>
      </c>
      <c r="M4" s="64"/>
      <c r="N4" s="64"/>
      <c r="O4" s="64"/>
      <c r="P4" s="64"/>
      <c r="Q4" s="64"/>
      <c r="R4" s="64"/>
      <c r="S4" s="64"/>
      <c r="T4" s="64"/>
      <c r="U4" s="64"/>
      <c r="V4" s="64"/>
    </row>
    <row r="5" spans="1:22" ht="21" customHeight="1">
      <c r="A5" s="82" t="s">
        <v>282</v>
      </c>
      <c r="B5" s="356">
        <v>9048</v>
      </c>
      <c r="C5" s="356">
        <v>3496</v>
      </c>
      <c r="D5" s="356">
        <v>17534</v>
      </c>
      <c r="E5" s="356">
        <v>7895</v>
      </c>
      <c r="F5" s="356">
        <v>3575</v>
      </c>
      <c r="G5" s="356">
        <v>389</v>
      </c>
      <c r="H5" s="356">
        <v>6764</v>
      </c>
      <c r="I5" s="356">
        <v>5058</v>
      </c>
      <c r="J5" s="356">
        <v>5315</v>
      </c>
      <c r="K5" s="356">
        <v>4308</v>
      </c>
      <c r="L5" s="356">
        <v>63382</v>
      </c>
      <c r="M5" s="64"/>
      <c r="N5" s="64"/>
      <c r="O5" s="64"/>
      <c r="P5" s="64"/>
      <c r="Q5" s="64"/>
      <c r="R5" s="64"/>
      <c r="S5" s="64"/>
      <c r="T5" s="64"/>
      <c r="U5" s="64"/>
      <c r="V5" s="64"/>
    </row>
    <row r="6" spans="1:22" ht="21" customHeight="1">
      <c r="A6" s="393" t="s">
        <v>247</v>
      </c>
      <c r="B6" s="223">
        <f>(B5/$L$5)*100</f>
        <v>14.275346312833296</v>
      </c>
      <c r="C6" s="223">
        <f aca="true" t="shared" si="0" ref="C6:J6">(C5/$L$5)*100</f>
        <v>5.515761572686252</v>
      </c>
      <c r="D6" s="223">
        <f t="shared" si="0"/>
        <v>27.664005553627213</v>
      </c>
      <c r="E6" s="223">
        <f t="shared" si="0"/>
        <v>12.456217853649301</v>
      </c>
      <c r="F6" s="223">
        <f t="shared" si="0"/>
        <v>5.640402637972926</v>
      </c>
      <c r="G6" s="223">
        <f t="shared" si="0"/>
        <v>0.6137389164115995</v>
      </c>
      <c r="H6" s="223">
        <f t="shared" si="0"/>
        <v>10.67179956454514</v>
      </c>
      <c r="I6" s="223">
        <f t="shared" si="0"/>
        <v>7.980183648354422</v>
      </c>
      <c r="J6" s="223">
        <f t="shared" si="0"/>
        <v>8.385661544287021</v>
      </c>
      <c r="K6" s="223">
        <f>(K5/$L$5)*100</f>
        <v>6.796882395632829</v>
      </c>
      <c r="L6" s="223">
        <f>SUM(B6:K6)</f>
        <v>100.00000000000001</v>
      </c>
      <c r="M6" s="64"/>
      <c r="N6" s="64"/>
      <c r="O6" s="64"/>
      <c r="P6" s="64"/>
      <c r="Q6" s="64"/>
      <c r="R6" s="64"/>
      <c r="S6" s="64"/>
      <c r="T6" s="64"/>
      <c r="U6" s="64"/>
      <c r="V6" s="64"/>
    </row>
    <row r="7" spans="1:22" ht="21" customHeight="1">
      <c r="A7" s="391" t="s">
        <v>278</v>
      </c>
      <c r="B7" s="350">
        <v>8842</v>
      </c>
      <c r="C7" s="350">
        <v>3465</v>
      </c>
      <c r="D7" s="350">
        <v>17100</v>
      </c>
      <c r="E7" s="350">
        <v>7829</v>
      </c>
      <c r="F7" s="350">
        <v>3383</v>
      </c>
      <c r="G7" s="350">
        <v>454</v>
      </c>
      <c r="H7" s="350">
        <v>6871</v>
      </c>
      <c r="I7" s="350">
        <v>4880</v>
      </c>
      <c r="J7" s="350">
        <v>4937</v>
      </c>
      <c r="K7" s="350">
        <v>4070</v>
      </c>
      <c r="L7" s="350">
        <v>61831</v>
      </c>
      <c r="M7" s="64"/>
      <c r="N7" s="64"/>
      <c r="O7" s="64"/>
      <c r="P7" s="64"/>
      <c r="Q7" s="64"/>
      <c r="R7" s="64"/>
      <c r="S7" s="64"/>
      <c r="T7" s="64"/>
      <c r="U7" s="64"/>
      <c r="V7" s="64"/>
    </row>
    <row r="8" spans="1:22" ht="21" customHeight="1">
      <c r="A8" s="394" t="s">
        <v>247</v>
      </c>
      <c r="B8" s="331">
        <v>14.300270091054648</v>
      </c>
      <c r="C8" s="331">
        <v>5.603985056039851</v>
      </c>
      <c r="D8" s="331">
        <v>27.65603014669017</v>
      </c>
      <c r="E8" s="331">
        <v>12.66193333441154</v>
      </c>
      <c r="F8" s="331">
        <v>5.471365496272097</v>
      </c>
      <c r="G8" s="331">
        <v>0.7342595138361017</v>
      </c>
      <c r="H8" s="331">
        <v>11.112548721515097</v>
      </c>
      <c r="I8" s="331">
        <v>7.89248111788585</v>
      </c>
      <c r="J8" s="331">
        <v>7.984667885041484</v>
      </c>
      <c r="K8" s="331">
        <v>6.582458637253158</v>
      </c>
      <c r="L8" s="331">
        <v>100.00000000000001</v>
      </c>
      <c r="M8" s="64"/>
      <c r="N8" s="64"/>
      <c r="O8" s="64"/>
      <c r="P8" s="64"/>
      <c r="Q8" s="64"/>
      <c r="R8" s="64"/>
      <c r="S8" s="64"/>
      <c r="T8" s="64"/>
      <c r="U8" s="64"/>
      <c r="V8" s="64"/>
    </row>
    <row r="9" spans="1:22" ht="21" customHeight="1">
      <c r="A9" s="391" t="s">
        <v>276</v>
      </c>
      <c r="B9" s="350">
        <v>8530</v>
      </c>
      <c r="C9" s="350">
        <v>3429</v>
      </c>
      <c r="D9" s="350">
        <v>16709</v>
      </c>
      <c r="E9" s="350">
        <v>7739</v>
      </c>
      <c r="F9" s="350">
        <v>3391</v>
      </c>
      <c r="G9" s="350">
        <v>548</v>
      </c>
      <c r="H9" s="350">
        <v>6830</v>
      </c>
      <c r="I9" s="350">
        <v>4705</v>
      </c>
      <c r="J9" s="350">
        <v>4672</v>
      </c>
      <c r="K9" s="350">
        <v>3791</v>
      </c>
      <c r="L9" s="350">
        <v>60344</v>
      </c>
      <c r="M9" s="64"/>
      <c r="N9" s="64"/>
      <c r="O9" s="64"/>
      <c r="P9" s="64"/>
      <c r="Q9" s="64"/>
      <c r="R9" s="64"/>
      <c r="S9" s="64"/>
      <c r="T9" s="64"/>
      <c r="U9" s="64"/>
      <c r="V9" s="64"/>
    </row>
    <row r="10" spans="1:22" ht="21" customHeight="1">
      <c r="A10" s="394" t="s">
        <v>247</v>
      </c>
      <c r="B10" s="331">
        <v>14.135622431393344</v>
      </c>
      <c r="C10" s="331">
        <v>5.682420787485086</v>
      </c>
      <c r="D10" s="331">
        <v>27.6895797428079</v>
      </c>
      <c r="E10" s="331">
        <v>12.82480445446109</v>
      </c>
      <c r="F10" s="331">
        <v>5.61944849529365</v>
      </c>
      <c r="G10" s="331">
        <v>0.9081267400238633</v>
      </c>
      <c r="H10" s="331">
        <v>11.318440938618586</v>
      </c>
      <c r="I10" s="331">
        <v>7.796964072650139</v>
      </c>
      <c r="J10" s="331">
        <v>7.74227760837863</v>
      </c>
      <c r="K10" s="331">
        <v>6.28231472888771</v>
      </c>
      <c r="L10" s="331">
        <v>100</v>
      </c>
      <c r="M10" s="64"/>
      <c r="N10" s="64"/>
      <c r="O10" s="64"/>
      <c r="P10" s="64"/>
      <c r="Q10" s="64"/>
      <c r="R10" s="64"/>
      <c r="S10" s="64"/>
      <c r="T10" s="64"/>
      <c r="U10" s="64"/>
      <c r="V10" s="64"/>
    </row>
    <row r="11" spans="1:22" ht="21" customHeight="1">
      <c r="A11" s="415" t="s">
        <v>274</v>
      </c>
      <c r="B11" s="350">
        <v>8269</v>
      </c>
      <c r="C11" s="350">
        <v>3425</v>
      </c>
      <c r="D11" s="350">
        <v>16089</v>
      </c>
      <c r="E11" s="350">
        <v>7710</v>
      </c>
      <c r="F11" s="350">
        <v>3364</v>
      </c>
      <c r="G11" s="350">
        <v>516</v>
      </c>
      <c r="H11" s="350">
        <v>6810</v>
      </c>
      <c r="I11" s="350">
        <v>4710</v>
      </c>
      <c r="J11" s="350">
        <v>4670</v>
      </c>
      <c r="K11" s="350">
        <v>3929</v>
      </c>
      <c r="L11" s="350">
        <v>59492</v>
      </c>
      <c r="M11" s="64"/>
      <c r="N11" s="64"/>
      <c r="O11" s="64"/>
      <c r="P11" s="64"/>
      <c r="Q11" s="64"/>
      <c r="R11" s="64"/>
      <c r="S11" s="64"/>
      <c r="T11" s="64"/>
      <c r="U11" s="64"/>
      <c r="V11" s="64"/>
    </row>
    <row r="12" spans="1:22" ht="21" customHeight="1">
      <c r="A12" s="394" t="s">
        <v>247</v>
      </c>
      <c r="B12" s="338">
        <v>13.89934781147045</v>
      </c>
      <c r="C12" s="338">
        <v>5.757076581725274</v>
      </c>
      <c r="D12" s="338">
        <v>27.043972298796476</v>
      </c>
      <c r="E12" s="338">
        <v>12.959725677402004</v>
      </c>
      <c r="F12" s="338">
        <v>5.654541787131043</v>
      </c>
      <c r="G12" s="338">
        <v>0.8673435083708735</v>
      </c>
      <c r="H12" s="338">
        <v>11.446917232569085</v>
      </c>
      <c r="I12" s="338">
        <v>7.917030861292275</v>
      </c>
      <c r="J12" s="338">
        <v>7.849794930410811</v>
      </c>
      <c r="K12" s="338">
        <v>6.604249310831708</v>
      </c>
      <c r="L12" s="338">
        <v>100</v>
      </c>
      <c r="M12" s="64"/>
      <c r="N12" s="64"/>
      <c r="O12" s="64"/>
      <c r="P12" s="64"/>
      <c r="Q12" s="64"/>
      <c r="R12" s="64"/>
      <c r="S12" s="64"/>
      <c r="T12" s="64"/>
      <c r="U12" s="64"/>
      <c r="V12" s="64"/>
    </row>
    <row r="13" spans="1:22" ht="21" customHeight="1">
      <c r="A13" s="414" t="s">
        <v>272</v>
      </c>
      <c r="B13" s="380">
        <v>8670</v>
      </c>
      <c r="C13" s="380">
        <v>3555</v>
      </c>
      <c r="D13" s="380">
        <v>16286</v>
      </c>
      <c r="E13" s="380">
        <v>7812</v>
      </c>
      <c r="F13" s="380">
        <v>3588</v>
      </c>
      <c r="G13" s="380">
        <v>518</v>
      </c>
      <c r="H13" s="380">
        <v>6988</v>
      </c>
      <c r="I13" s="380">
        <v>4813</v>
      </c>
      <c r="J13" s="380">
        <v>4674</v>
      </c>
      <c r="K13" s="380">
        <v>4220</v>
      </c>
      <c r="L13" s="380">
        <v>61124</v>
      </c>
      <c r="M13" s="64"/>
      <c r="N13" s="64"/>
      <c r="O13" s="64"/>
      <c r="P13" s="64"/>
      <c r="Q13" s="64"/>
      <c r="R13" s="64"/>
      <c r="S13" s="64"/>
      <c r="T13" s="64"/>
      <c r="U13" s="64"/>
      <c r="V13" s="64"/>
    </row>
    <row r="14" spans="1:22" ht="21" customHeight="1">
      <c r="A14" s="393" t="s">
        <v>247</v>
      </c>
      <c r="B14" s="223">
        <v>14.184281133433677</v>
      </c>
      <c r="C14" s="223">
        <v>5.816046070283359</v>
      </c>
      <c r="D14" s="223">
        <v>26.64419867809698</v>
      </c>
      <c r="E14" s="223">
        <v>12.780577187356847</v>
      </c>
      <c r="F14" s="223">
        <v>5.870034683594005</v>
      </c>
      <c r="G14" s="223">
        <v>0.847457627118644</v>
      </c>
      <c r="H14" s="223">
        <v>11.43249787317584</v>
      </c>
      <c r="I14" s="223">
        <v>7.874157450428637</v>
      </c>
      <c r="J14" s="223">
        <v>7.6467508670898505</v>
      </c>
      <c r="K14" s="223">
        <v>6.903998429422158</v>
      </c>
      <c r="L14" s="223">
        <v>100</v>
      </c>
      <c r="M14" s="64"/>
      <c r="N14" s="64"/>
      <c r="O14" s="64"/>
      <c r="P14" s="64"/>
      <c r="Q14" s="64"/>
      <c r="R14" s="64"/>
      <c r="S14" s="64"/>
      <c r="T14" s="64"/>
      <c r="U14" s="64"/>
      <c r="V14" s="64"/>
    </row>
    <row r="15" spans="1:22" ht="21" customHeight="1">
      <c r="A15" s="391" t="s">
        <v>270</v>
      </c>
      <c r="B15" s="330">
        <v>8658</v>
      </c>
      <c r="C15" s="330">
        <v>3500</v>
      </c>
      <c r="D15" s="330">
        <v>16061</v>
      </c>
      <c r="E15" s="330">
        <v>7799</v>
      </c>
      <c r="F15" s="330">
        <v>3544</v>
      </c>
      <c r="G15" s="330">
        <v>541</v>
      </c>
      <c r="H15" s="330">
        <v>6919</v>
      </c>
      <c r="I15" s="330">
        <v>4843</v>
      </c>
      <c r="J15" s="330">
        <v>4609</v>
      </c>
      <c r="K15" s="330">
        <v>4087</v>
      </c>
      <c r="L15" s="330">
        <v>60561</v>
      </c>
      <c r="M15" s="64"/>
      <c r="N15" s="64"/>
      <c r="O15" s="64"/>
      <c r="P15" s="64"/>
      <c r="Q15" s="64"/>
      <c r="R15" s="64"/>
      <c r="S15" s="64"/>
      <c r="T15" s="64"/>
      <c r="U15" s="64"/>
      <c r="V15" s="64"/>
    </row>
    <row r="16" spans="1:22" ht="21" customHeight="1">
      <c r="A16" s="394" t="s">
        <v>247</v>
      </c>
      <c r="B16" s="331">
        <v>14.29632932085005</v>
      </c>
      <c r="C16" s="331">
        <v>5.779296907250541</v>
      </c>
      <c r="D16" s="331">
        <v>26.52036789352884</v>
      </c>
      <c r="E16" s="331">
        <v>12.87792473704199</v>
      </c>
      <c r="F16" s="331">
        <v>5.851950925513119</v>
      </c>
      <c r="G16" s="331">
        <v>0.893314179092155</v>
      </c>
      <c r="H16" s="331">
        <v>11.424844371790426</v>
      </c>
      <c r="I16" s="331">
        <v>7.996895691946962</v>
      </c>
      <c r="J16" s="331">
        <v>7.6105084130050695</v>
      </c>
      <c r="K16" s="331">
        <v>6.748567559980846</v>
      </c>
      <c r="L16" s="331">
        <v>100</v>
      </c>
      <c r="M16" s="64"/>
      <c r="N16" s="64"/>
      <c r="O16" s="64"/>
      <c r="P16" s="64"/>
      <c r="Q16" s="64"/>
      <c r="R16" s="64"/>
      <c r="S16" s="64"/>
      <c r="T16" s="64"/>
      <c r="U16" s="64"/>
      <c r="V16" s="64"/>
    </row>
    <row r="17" spans="1:22" ht="21" customHeight="1">
      <c r="A17" s="391" t="s">
        <v>268</v>
      </c>
      <c r="B17" s="330">
        <v>8175</v>
      </c>
      <c r="C17" s="330">
        <v>3422</v>
      </c>
      <c r="D17" s="330">
        <v>15236</v>
      </c>
      <c r="E17" s="330">
        <v>7722</v>
      </c>
      <c r="F17" s="330">
        <v>3259</v>
      </c>
      <c r="G17" s="330">
        <v>514</v>
      </c>
      <c r="H17" s="330">
        <v>6479</v>
      </c>
      <c r="I17" s="330">
        <v>4485</v>
      </c>
      <c r="J17" s="330">
        <v>4287</v>
      </c>
      <c r="K17" s="330">
        <v>3922</v>
      </c>
      <c r="L17" s="330">
        <v>57501</v>
      </c>
      <c r="M17" s="64"/>
      <c r="N17" s="64"/>
      <c r="O17" s="64"/>
      <c r="P17" s="64"/>
      <c r="Q17" s="64"/>
      <c r="R17" s="64"/>
      <c r="S17" s="64"/>
      <c r="T17" s="64"/>
      <c r="U17" s="64"/>
      <c r="V17" s="64"/>
    </row>
    <row r="18" spans="1:22" ht="21" customHeight="1">
      <c r="A18" s="394" t="s">
        <v>247</v>
      </c>
      <c r="B18" s="331">
        <v>14.2171440496687</v>
      </c>
      <c r="C18" s="331">
        <v>5.951200848680893</v>
      </c>
      <c r="D18" s="331">
        <v>26.49693048816542</v>
      </c>
      <c r="E18" s="331">
        <v>13.42933166379715</v>
      </c>
      <c r="F18" s="331">
        <v>5.667727517782299</v>
      </c>
      <c r="G18" s="331">
        <v>0.8938974974348273</v>
      </c>
      <c r="H18" s="331">
        <v>11.267630128171684</v>
      </c>
      <c r="I18" s="331">
        <v>7.799864350185214</v>
      </c>
      <c r="J18" s="331">
        <v>7.455522512651953</v>
      </c>
      <c r="K18" s="331">
        <v>6.820750943461854</v>
      </c>
      <c r="L18" s="331">
        <v>100</v>
      </c>
      <c r="M18" s="64"/>
      <c r="N18" s="64"/>
      <c r="O18" s="64"/>
      <c r="P18" s="64"/>
      <c r="Q18" s="64"/>
      <c r="R18" s="64"/>
      <c r="S18" s="64"/>
      <c r="T18" s="64"/>
      <c r="U18" s="64"/>
      <c r="V18" s="64"/>
    </row>
    <row r="19" spans="1:22" ht="21" customHeight="1">
      <c r="A19" s="391" t="s">
        <v>266</v>
      </c>
      <c r="B19" s="330">
        <v>7878</v>
      </c>
      <c r="C19" s="330">
        <v>3406</v>
      </c>
      <c r="D19" s="330">
        <v>14726</v>
      </c>
      <c r="E19" s="330">
        <v>7691</v>
      </c>
      <c r="F19" s="330">
        <v>3078</v>
      </c>
      <c r="G19" s="330">
        <v>536</v>
      </c>
      <c r="H19" s="330">
        <v>6298</v>
      </c>
      <c r="I19" s="330">
        <v>4304</v>
      </c>
      <c r="J19" s="330">
        <v>4131</v>
      </c>
      <c r="K19" s="330">
        <v>3821</v>
      </c>
      <c r="L19" s="330">
        <v>55869</v>
      </c>
      <c r="M19" s="64"/>
      <c r="N19" s="64"/>
      <c r="O19" s="64"/>
      <c r="P19" s="64"/>
      <c r="Q19" s="64"/>
      <c r="R19" s="64"/>
      <c r="S19" s="64"/>
      <c r="T19" s="64"/>
      <c r="U19" s="64"/>
      <c r="V19" s="64"/>
    </row>
    <row r="20" spans="1:22" ht="21" customHeight="1">
      <c r="A20" s="394" t="s">
        <v>247</v>
      </c>
      <c r="B20" s="331">
        <v>14.1008430435483</v>
      </c>
      <c r="C20" s="331">
        <v>6.096404088134744</v>
      </c>
      <c r="D20" s="331">
        <v>26.358087669369418</v>
      </c>
      <c r="E20" s="331">
        <v>13.766131486155112</v>
      </c>
      <c r="F20" s="331">
        <v>5.5093164366643395</v>
      </c>
      <c r="G20" s="331">
        <v>0.959387137768709</v>
      </c>
      <c r="H20" s="331">
        <v>11.27279886878233</v>
      </c>
      <c r="I20" s="331">
        <v>7.703735524172618</v>
      </c>
      <c r="J20" s="331">
        <v>7.394082586049509</v>
      </c>
      <c r="K20" s="331">
        <v>6.8392131593549195</v>
      </c>
      <c r="L20" s="331">
        <v>100</v>
      </c>
      <c r="M20" s="64"/>
      <c r="N20" s="64"/>
      <c r="O20" s="64"/>
      <c r="P20" s="64"/>
      <c r="Q20" s="64"/>
      <c r="R20" s="64"/>
      <c r="S20" s="64"/>
      <c r="T20" s="64"/>
      <c r="U20" s="64"/>
      <c r="V20" s="64"/>
    </row>
    <row r="21" spans="1:22" ht="21" customHeight="1">
      <c r="A21" s="392" t="s">
        <v>264</v>
      </c>
      <c r="B21" s="222">
        <v>7932</v>
      </c>
      <c r="C21" s="222">
        <v>3420</v>
      </c>
      <c r="D21" s="222">
        <v>14672</v>
      </c>
      <c r="E21" s="222">
        <v>7861</v>
      </c>
      <c r="F21" s="222">
        <v>3322</v>
      </c>
      <c r="G21" s="222">
        <v>601</v>
      </c>
      <c r="H21" s="222">
        <v>6187</v>
      </c>
      <c r="I21" s="222">
        <v>4380</v>
      </c>
      <c r="J21" s="222">
        <v>4181</v>
      </c>
      <c r="K21" s="222">
        <v>3975</v>
      </c>
      <c r="L21" s="222">
        <v>56531</v>
      </c>
      <c r="M21" s="64"/>
      <c r="N21" s="64"/>
      <c r="O21" s="64"/>
      <c r="P21" s="64"/>
      <c r="Q21" s="64"/>
      <c r="R21" s="64"/>
      <c r="S21" s="64"/>
      <c r="T21" s="64"/>
      <c r="U21" s="64"/>
      <c r="V21" s="64"/>
    </row>
    <row r="22" spans="1:22" ht="21" customHeight="1">
      <c r="A22" s="393" t="s">
        <v>247</v>
      </c>
      <c r="B22" s="223">
        <v>14.031239496913198</v>
      </c>
      <c r="C22" s="223">
        <v>6.04977799791265</v>
      </c>
      <c r="D22" s="223">
        <v>25.953901399232283</v>
      </c>
      <c r="E22" s="223">
        <v>13.905644690523783</v>
      </c>
      <c r="F22" s="223">
        <v>5.876421786276556</v>
      </c>
      <c r="G22" s="223">
        <v>1.063133501972369</v>
      </c>
      <c r="H22" s="223">
        <v>10.944437565229697</v>
      </c>
      <c r="I22" s="223">
        <v>7.747961295572341</v>
      </c>
      <c r="J22" s="223">
        <v>7.395942049494968</v>
      </c>
      <c r="K22" s="223">
        <v>7.031540216872159</v>
      </c>
      <c r="L22" s="223">
        <v>100</v>
      </c>
      <c r="M22" s="64"/>
      <c r="N22" s="64"/>
      <c r="O22" s="64"/>
      <c r="P22" s="64"/>
      <c r="Q22" s="64"/>
      <c r="R22" s="64"/>
      <c r="S22" s="64"/>
      <c r="T22" s="64"/>
      <c r="U22" s="64"/>
      <c r="V22" s="64"/>
    </row>
    <row r="23" spans="1:22" ht="21" customHeight="1">
      <c r="A23" s="391" t="s">
        <v>262</v>
      </c>
      <c r="B23" s="330">
        <v>7730</v>
      </c>
      <c r="C23" s="330">
        <v>3456</v>
      </c>
      <c r="D23" s="330">
        <v>14058</v>
      </c>
      <c r="E23" s="330">
        <v>7636</v>
      </c>
      <c r="F23" s="330">
        <v>3131</v>
      </c>
      <c r="G23" s="330">
        <v>635</v>
      </c>
      <c r="H23" s="330">
        <v>6009</v>
      </c>
      <c r="I23" s="330">
        <v>4386</v>
      </c>
      <c r="J23" s="330">
        <v>4104</v>
      </c>
      <c r="K23" s="330">
        <v>3812</v>
      </c>
      <c r="L23" s="330">
        <v>54957</v>
      </c>
      <c r="M23" s="64"/>
      <c r="N23" s="64"/>
      <c r="O23" s="64"/>
      <c r="P23" s="64"/>
      <c r="Q23" s="64"/>
      <c r="R23" s="64"/>
      <c r="S23" s="64"/>
      <c r="T23" s="64"/>
      <c r="U23" s="64"/>
      <c r="V23" s="64"/>
    </row>
    <row r="24" spans="1:22" ht="21" customHeight="1">
      <c r="A24" s="394" t="s">
        <v>247</v>
      </c>
      <c r="B24" s="331">
        <v>14.065542151136343</v>
      </c>
      <c r="C24" s="331">
        <v>6.288552868606365</v>
      </c>
      <c r="D24" s="331">
        <v>25.57999890823735</v>
      </c>
      <c r="E24" s="331">
        <v>13.894499335844387</v>
      </c>
      <c r="F24" s="331">
        <v>5.697181432756518</v>
      </c>
      <c r="G24" s="331">
        <v>1.1554488054296996</v>
      </c>
      <c r="H24" s="331">
        <v>10.934002947759156</v>
      </c>
      <c r="I24" s="331">
        <v>7.980784977345926</v>
      </c>
      <c r="J24" s="331">
        <v>7.467656531470059</v>
      </c>
      <c r="K24" s="331">
        <v>6.936332041414197</v>
      </c>
      <c r="L24" s="331">
        <v>100</v>
      </c>
      <c r="M24" s="64"/>
      <c r="N24" s="64"/>
      <c r="O24" s="64"/>
      <c r="P24" s="64"/>
      <c r="Q24" s="64"/>
      <c r="R24" s="64"/>
      <c r="S24" s="64"/>
      <c r="T24" s="64"/>
      <c r="U24" s="64"/>
      <c r="V24" s="64"/>
    </row>
    <row r="25" spans="1:22" ht="21" customHeight="1">
      <c r="A25" s="391" t="s">
        <v>260</v>
      </c>
      <c r="B25" s="330">
        <v>7161</v>
      </c>
      <c r="C25" s="330">
        <v>3426</v>
      </c>
      <c r="D25" s="330">
        <v>13118</v>
      </c>
      <c r="E25" s="330">
        <v>7631</v>
      </c>
      <c r="F25" s="330">
        <v>2787</v>
      </c>
      <c r="G25" s="330">
        <v>581</v>
      </c>
      <c r="H25" s="330">
        <v>5507</v>
      </c>
      <c r="I25" s="330">
        <v>3938</v>
      </c>
      <c r="J25" s="330">
        <v>3724</v>
      </c>
      <c r="K25" s="330">
        <v>3400</v>
      </c>
      <c r="L25" s="330">
        <v>51273</v>
      </c>
      <c r="M25" s="64"/>
      <c r="N25" s="64"/>
      <c r="O25" s="64"/>
      <c r="P25" s="64"/>
      <c r="Q25" s="64"/>
      <c r="R25" s="64"/>
      <c r="S25" s="64"/>
      <c r="T25" s="64"/>
      <c r="U25" s="64"/>
      <c r="V25" s="64"/>
    </row>
    <row r="26" spans="1:22" ht="21" customHeight="1">
      <c r="A26" s="394" t="s">
        <v>247</v>
      </c>
      <c r="B26" s="331">
        <v>13.966415072260254</v>
      </c>
      <c r="C26" s="331">
        <v>6.681879351705576</v>
      </c>
      <c r="D26" s="331">
        <v>25.584615684668343</v>
      </c>
      <c r="E26" s="331">
        <v>14.88307686306633</v>
      </c>
      <c r="F26" s="331">
        <v>5.435609385056463</v>
      </c>
      <c r="G26" s="331">
        <v>1.133150000975172</v>
      </c>
      <c r="H26" s="331">
        <v>10.740545706317164</v>
      </c>
      <c r="I26" s="331">
        <v>7.680455600413473</v>
      </c>
      <c r="J26" s="331">
        <v>7.263081933961344</v>
      </c>
      <c r="K26" s="331">
        <v>6.631170401575878</v>
      </c>
      <c r="L26" s="331">
        <v>100</v>
      </c>
      <c r="M26" s="64"/>
      <c r="N26" s="64"/>
      <c r="O26" s="64"/>
      <c r="P26" s="64"/>
      <c r="Q26" s="64"/>
      <c r="R26" s="64"/>
      <c r="S26" s="64"/>
      <c r="T26" s="64"/>
      <c r="U26" s="64"/>
      <c r="V26" s="64"/>
    </row>
    <row r="27" spans="1:22" ht="21" customHeight="1">
      <c r="A27" s="391" t="s">
        <v>258</v>
      </c>
      <c r="B27" s="330">
        <v>7193</v>
      </c>
      <c r="C27" s="330">
        <v>3403</v>
      </c>
      <c r="D27" s="330">
        <v>13054</v>
      </c>
      <c r="E27" s="330">
        <v>7564</v>
      </c>
      <c r="F27" s="330">
        <v>2743</v>
      </c>
      <c r="G27" s="330">
        <v>589</v>
      </c>
      <c r="H27" s="330">
        <v>5483</v>
      </c>
      <c r="I27" s="330">
        <v>3976</v>
      </c>
      <c r="J27" s="330">
        <v>3776</v>
      </c>
      <c r="K27" s="330">
        <v>3293</v>
      </c>
      <c r="L27" s="330">
        <v>51074</v>
      </c>
      <c r="M27" s="64"/>
      <c r="N27" s="64"/>
      <c r="O27" s="64"/>
      <c r="P27" s="64"/>
      <c r="Q27" s="64"/>
      <c r="R27" s="64"/>
      <c r="S27" s="64"/>
      <c r="T27" s="64"/>
      <c r="U27" s="64"/>
      <c r="V27" s="64"/>
    </row>
    <row r="28" spans="1:22" ht="21" customHeight="1">
      <c r="A28" s="394" t="s">
        <v>247</v>
      </c>
      <c r="B28" s="331">
        <v>14.083486705564475</v>
      </c>
      <c r="C28" s="331">
        <v>6.662881309472531</v>
      </c>
      <c r="D28" s="331">
        <v>25.558992833927242</v>
      </c>
      <c r="E28" s="331">
        <v>14.809883698163448</v>
      </c>
      <c r="F28" s="331">
        <v>5.370638681129342</v>
      </c>
      <c r="G28" s="331">
        <v>1.1532286486274816</v>
      </c>
      <c r="H28" s="331">
        <v>10.735403532129851</v>
      </c>
      <c r="I28" s="331">
        <v>7.78478286407957</v>
      </c>
      <c r="J28" s="331">
        <v>7.39319418882406</v>
      </c>
      <c r="K28" s="331">
        <v>6.447507538081999</v>
      </c>
      <c r="L28" s="331">
        <v>100</v>
      </c>
      <c r="M28" s="64"/>
      <c r="N28" s="64"/>
      <c r="O28" s="64"/>
      <c r="P28" s="64"/>
      <c r="Q28" s="64"/>
      <c r="R28" s="64"/>
      <c r="S28" s="64"/>
      <c r="T28" s="64"/>
      <c r="U28" s="64"/>
      <c r="V28" s="64"/>
    </row>
    <row r="29" spans="1:22" ht="21" customHeight="1">
      <c r="A29" s="392" t="s">
        <v>256</v>
      </c>
      <c r="B29" s="222">
        <v>7492</v>
      </c>
      <c r="C29" s="222">
        <v>3486</v>
      </c>
      <c r="D29" s="222">
        <v>13174</v>
      </c>
      <c r="E29" s="222">
        <v>7773</v>
      </c>
      <c r="F29" s="222">
        <v>2940</v>
      </c>
      <c r="G29" s="222">
        <v>625</v>
      </c>
      <c r="H29" s="222">
        <v>5566</v>
      </c>
      <c r="I29" s="222">
        <v>4025</v>
      </c>
      <c r="J29" s="222">
        <v>4125</v>
      </c>
      <c r="K29" s="222">
        <v>3490</v>
      </c>
      <c r="L29" s="222">
        <v>52696</v>
      </c>
      <c r="M29" s="64"/>
      <c r="N29" s="64"/>
      <c r="O29" s="64"/>
      <c r="P29" s="64"/>
      <c r="Q29" s="64"/>
      <c r="R29" s="64"/>
      <c r="S29" s="64"/>
      <c r="T29" s="64"/>
      <c r="U29" s="64"/>
      <c r="V29" s="64"/>
    </row>
    <row r="30" spans="1:22" ht="21" customHeight="1">
      <c r="A30" s="393" t="s">
        <v>247</v>
      </c>
      <c r="B30" s="223">
        <v>14.217397904964324</v>
      </c>
      <c r="C30" s="223">
        <v>6.615302869287991</v>
      </c>
      <c r="D30" s="223">
        <v>25</v>
      </c>
      <c r="E30" s="223">
        <v>14.75064521026264</v>
      </c>
      <c r="F30" s="223">
        <v>5.579171094580234</v>
      </c>
      <c r="G30" s="223">
        <v>1.1860482769090634</v>
      </c>
      <c r="H30" s="223">
        <v>10.562471534841354</v>
      </c>
      <c r="I30" s="223">
        <v>7.638150903294368</v>
      </c>
      <c r="J30" s="223">
        <v>7.827918627599819</v>
      </c>
      <c r="K30" s="223">
        <v>6.62289357826021</v>
      </c>
      <c r="L30" s="223">
        <v>100</v>
      </c>
      <c r="M30" s="64"/>
      <c r="N30" s="64"/>
      <c r="O30" s="64"/>
      <c r="P30" s="64"/>
      <c r="Q30" s="64"/>
      <c r="R30" s="64"/>
      <c r="S30" s="64"/>
      <c r="T30" s="64"/>
      <c r="U30" s="64"/>
      <c r="V30" s="64"/>
    </row>
    <row r="31" spans="1:22" ht="21" customHeight="1">
      <c r="A31" s="391" t="s">
        <v>254</v>
      </c>
      <c r="B31" s="330">
        <v>7385</v>
      </c>
      <c r="C31" s="330">
        <v>3548</v>
      </c>
      <c r="D31" s="330">
        <v>12900</v>
      </c>
      <c r="E31" s="330">
        <v>7877</v>
      </c>
      <c r="F31" s="330">
        <v>2827</v>
      </c>
      <c r="G31" s="330">
        <v>646</v>
      </c>
      <c r="H31" s="330">
        <v>5288</v>
      </c>
      <c r="I31" s="330">
        <v>4122</v>
      </c>
      <c r="J31" s="330">
        <v>3979</v>
      </c>
      <c r="K31" s="330">
        <v>3388</v>
      </c>
      <c r="L31" s="330">
        <v>51960</v>
      </c>
      <c r="M31" s="64"/>
      <c r="N31" s="64"/>
      <c r="O31" s="64"/>
      <c r="P31" s="64"/>
      <c r="Q31" s="64"/>
      <c r="R31" s="64"/>
      <c r="S31" s="64"/>
      <c r="T31" s="64"/>
      <c r="U31" s="64"/>
      <c r="V31" s="64"/>
    </row>
    <row r="32" spans="1:22" ht="21" customHeight="1">
      <c r="A32" s="394" t="s">
        <v>247</v>
      </c>
      <c r="B32" s="331">
        <v>14.212856043110083</v>
      </c>
      <c r="C32" s="331">
        <v>6.82832948421863</v>
      </c>
      <c r="D32" s="331">
        <v>24.82678983833718</v>
      </c>
      <c r="E32" s="331">
        <v>15.159738260200154</v>
      </c>
      <c r="F32" s="331">
        <v>5.44072363356428</v>
      </c>
      <c r="G32" s="331">
        <v>1.2432640492686682</v>
      </c>
      <c r="H32" s="331">
        <v>10.177059276366435</v>
      </c>
      <c r="I32" s="331">
        <v>7.9330254041570445</v>
      </c>
      <c r="J32" s="331">
        <v>7.657813702848344</v>
      </c>
      <c r="K32" s="331">
        <v>6.520400307929177</v>
      </c>
      <c r="L32" s="331">
        <v>100</v>
      </c>
      <c r="M32" s="64"/>
      <c r="N32" s="64"/>
      <c r="O32" s="64"/>
      <c r="P32" s="64"/>
      <c r="Q32" s="64"/>
      <c r="R32" s="64"/>
      <c r="S32" s="64"/>
      <c r="T32" s="64"/>
      <c r="U32" s="64"/>
      <c r="V32" s="64"/>
    </row>
    <row r="33" spans="1:22" ht="21" customHeight="1">
      <c r="A33" s="391" t="s">
        <v>252</v>
      </c>
      <c r="B33" s="330">
        <v>7325</v>
      </c>
      <c r="C33" s="330">
        <v>3493</v>
      </c>
      <c r="D33" s="330">
        <v>12491</v>
      </c>
      <c r="E33" s="330">
        <v>7902</v>
      </c>
      <c r="F33" s="330">
        <v>2735</v>
      </c>
      <c r="G33" s="330">
        <v>604</v>
      </c>
      <c r="H33" s="330">
        <v>5143</v>
      </c>
      <c r="I33" s="330">
        <v>3985</v>
      </c>
      <c r="J33" s="330">
        <v>3891</v>
      </c>
      <c r="K33" s="330">
        <v>3125</v>
      </c>
      <c r="L33" s="330">
        <v>50694</v>
      </c>
      <c r="M33" s="64"/>
      <c r="N33" s="64"/>
      <c r="O33" s="64"/>
      <c r="P33" s="64"/>
      <c r="Q33" s="64"/>
      <c r="R33" s="64"/>
      <c r="S33" s="64"/>
      <c r="T33" s="64"/>
      <c r="U33" s="64"/>
      <c r="V33" s="64"/>
    </row>
    <row r="34" spans="1:22" ht="21" customHeight="1">
      <c r="A34" s="394" t="s">
        <v>247</v>
      </c>
      <c r="B34" s="331">
        <v>14.449441748530397</v>
      </c>
      <c r="C34" s="331">
        <v>6.890361778514223</v>
      </c>
      <c r="D34" s="331">
        <v>24.639996843807946</v>
      </c>
      <c r="E34" s="331">
        <v>15.587643508107469</v>
      </c>
      <c r="F34" s="331">
        <v>5.395115792795992</v>
      </c>
      <c r="G34" s="331">
        <v>1.191462500493155</v>
      </c>
      <c r="H34" s="331">
        <v>10.14518483449718</v>
      </c>
      <c r="I34" s="331">
        <v>7.860890835207322</v>
      </c>
      <c r="J34" s="331">
        <v>7.675464552017991</v>
      </c>
      <c r="K34" s="331">
        <v>6.164437606028327</v>
      </c>
      <c r="L34" s="331">
        <v>100</v>
      </c>
      <c r="M34" s="64"/>
      <c r="N34" s="64"/>
      <c r="O34" s="64"/>
      <c r="P34" s="64"/>
      <c r="Q34" s="64"/>
      <c r="R34" s="64"/>
      <c r="S34" s="64"/>
      <c r="T34" s="64"/>
      <c r="U34" s="64"/>
      <c r="V34" s="64"/>
    </row>
    <row r="35" spans="1:22" ht="21" customHeight="1">
      <c r="A35" s="391" t="s">
        <v>249</v>
      </c>
      <c r="B35" s="330">
        <v>7342</v>
      </c>
      <c r="C35" s="330">
        <v>3470</v>
      </c>
      <c r="D35" s="330">
        <v>12437</v>
      </c>
      <c r="E35" s="330">
        <v>7839</v>
      </c>
      <c r="F35" s="330">
        <v>2781</v>
      </c>
      <c r="G35" s="330">
        <v>625</v>
      </c>
      <c r="H35" s="330">
        <v>5158</v>
      </c>
      <c r="I35" s="330">
        <v>4050</v>
      </c>
      <c r="J35" s="330">
        <v>3951</v>
      </c>
      <c r="K35" s="330">
        <v>3052</v>
      </c>
      <c r="L35" s="330">
        <v>50705</v>
      </c>
      <c r="M35" s="64"/>
      <c r="N35" s="64"/>
      <c r="O35" s="64"/>
      <c r="P35" s="64"/>
      <c r="Q35" s="64"/>
      <c r="R35" s="64"/>
      <c r="S35" s="64"/>
      <c r="T35" s="64"/>
      <c r="U35" s="64"/>
      <c r="V35" s="64"/>
    </row>
    <row r="36" spans="1:22" ht="21" customHeight="1">
      <c r="A36" s="394" t="s">
        <v>247</v>
      </c>
      <c r="B36" s="331">
        <v>14.479834335864314</v>
      </c>
      <c r="C36" s="331">
        <v>6.843506557538705</v>
      </c>
      <c r="D36" s="331">
        <v>24.5281530421063</v>
      </c>
      <c r="E36" s="331">
        <v>15.46001380534464</v>
      </c>
      <c r="F36" s="331">
        <v>5.484666206488512</v>
      </c>
      <c r="G36" s="331">
        <v>1.2326200571935706</v>
      </c>
      <c r="H36" s="331">
        <v>10.1725668080071</v>
      </c>
      <c r="I36" s="331">
        <v>7.987377970614337</v>
      </c>
      <c r="J36" s="331">
        <v>7.792130953554876</v>
      </c>
      <c r="K36" s="331">
        <v>6.019130263287644</v>
      </c>
      <c r="L36" s="331">
        <v>100</v>
      </c>
      <c r="M36" s="64"/>
      <c r="N36" s="64"/>
      <c r="O36" s="64"/>
      <c r="P36" s="64"/>
      <c r="Q36" s="64"/>
      <c r="R36" s="64"/>
      <c r="S36" s="64"/>
      <c r="T36" s="64"/>
      <c r="U36" s="64"/>
      <c r="V36" s="64"/>
    </row>
    <row r="37" spans="1:22" ht="21" customHeight="1">
      <c r="A37" s="392" t="s">
        <v>246</v>
      </c>
      <c r="B37" s="222">
        <v>7455</v>
      </c>
      <c r="C37" s="222">
        <v>3534</v>
      </c>
      <c r="D37" s="222">
        <v>12666</v>
      </c>
      <c r="E37" s="222">
        <v>8133</v>
      </c>
      <c r="F37" s="222">
        <v>2978</v>
      </c>
      <c r="G37" s="222">
        <v>582</v>
      </c>
      <c r="H37" s="222">
        <v>5308</v>
      </c>
      <c r="I37" s="222">
        <v>4130</v>
      </c>
      <c r="J37" s="222">
        <v>4123</v>
      </c>
      <c r="K37" s="222">
        <v>3435</v>
      </c>
      <c r="L37" s="222">
        <v>52344</v>
      </c>
      <c r="M37" s="64"/>
      <c r="N37" s="64"/>
      <c r="O37" s="64"/>
      <c r="P37" s="64"/>
      <c r="Q37" s="64"/>
      <c r="R37" s="64"/>
      <c r="S37" s="64"/>
      <c r="T37" s="64"/>
      <c r="U37" s="64"/>
      <c r="V37" s="64"/>
    </row>
    <row r="38" spans="1:22" ht="21" customHeight="1">
      <c r="A38" s="393" t="s">
        <v>247</v>
      </c>
      <c r="B38" s="223">
        <v>14.242320036680422</v>
      </c>
      <c r="C38" s="223">
        <v>6.7514901421366345</v>
      </c>
      <c r="D38" s="223">
        <v>24.197615772581386</v>
      </c>
      <c r="E38" s="223">
        <v>15.537597432370474</v>
      </c>
      <c r="F38" s="223">
        <v>5.689286260125325</v>
      </c>
      <c r="G38" s="223">
        <v>1.1118752865657955</v>
      </c>
      <c r="H38" s="223">
        <v>10.140608283661928</v>
      </c>
      <c r="I38" s="223">
        <v>7.890111569616384</v>
      </c>
      <c r="J38" s="223">
        <v>7.876738499159407</v>
      </c>
      <c r="K38" s="223">
        <v>6.562356717102247</v>
      </c>
      <c r="L38" s="223">
        <v>100</v>
      </c>
      <c r="M38" s="64"/>
      <c r="N38" s="64"/>
      <c r="O38" s="64"/>
      <c r="P38" s="64"/>
      <c r="Q38" s="64"/>
      <c r="R38" s="64"/>
      <c r="S38" s="64"/>
      <c r="T38" s="64"/>
      <c r="U38" s="64"/>
      <c r="V38" s="64"/>
    </row>
    <row r="39" spans="1:22" ht="41.25" customHeight="1">
      <c r="A39" s="531" t="s">
        <v>176</v>
      </c>
      <c r="B39" s="531"/>
      <c r="C39" s="531"/>
      <c r="D39" s="531"/>
      <c r="E39" s="531"/>
      <c r="F39" s="531"/>
      <c r="G39" s="531"/>
      <c r="H39" s="531"/>
      <c r="I39" s="531"/>
      <c r="J39" s="531"/>
      <c r="K39" s="531"/>
      <c r="L39" s="532"/>
      <c r="M39" s="64"/>
      <c r="N39" s="64"/>
      <c r="O39" s="64"/>
      <c r="P39" s="64"/>
      <c r="Q39" s="64"/>
      <c r="R39" s="64"/>
      <c r="S39" s="64"/>
      <c r="T39" s="64"/>
      <c r="U39" s="64"/>
      <c r="V39" s="64"/>
    </row>
    <row r="40" spans="13:22" ht="18.75" customHeight="1">
      <c r="M40" s="64"/>
      <c r="N40" s="64"/>
      <c r="O40" s="64"/>
      <c r="P40" s="64"/>
      <c r="Q40" s="64"/>
      <c r="R40" s="64"/>
      <c r="S40" s="64"/>
      <c r="T40" s="64"/>
      <c r="U40" s="64"/>
      <c r="V40" s="64"/>
    </row>
    <row r="41" spans="13:22" ht="12.75">
      <c r="M41" s="64"/>
      <c r="N41" s="64"/>
      <c r="O41" s="64"/>
      <c r="P41" s="64"/>
      <c r="Q41" s="64"/>
      <c r="R41" s="64"/>
      <c r="S41" s="64"/>
      <c r="T41" s="64"/>
      <c r="U41" s="64"/>
      <c r="V41" s="64"/>
    </row>
    <row r="42" spans="13:22" ht="12.75">
      <c r="M42" s="64"/>
      <c r="N42" s="64"/>
      <c r="O42" s="64"/>
      <c r="P42" s="64"/>
      <c r="Q42" s="64"/>
      <c r="R42" s="64"/>
      <c r="S42" s="64"/>
      <c r="T42" s="64"/>
      <c r="U42" s="64"/>
      <c r="V42" s="64"/>
    </row>
    <row r="43" spans="13:22" ht="12.75">
      <c r="M43" s="64"/>
      <c r="N43" s="64"/>
      <c r="O43" s="64"/>
      <c r="P43" s="64"/>
      <c r="Q43" s="64"/>
      <c r="R43" s="64"/>
      <c r="S43" s="64"/>
      <c r="T43" s="64"/>
      <c r="U43" s="64"/>
      <c r="V43" s="64"/>
    </row>
    <row r="44" spans="13:22" ht="12.75">
      <c r="M44" s="64"/>
      <c r="N44" s="64"/>
      <c r="O44" s="64"/>
      <c r="P44" s="64"/>
      <c r="Q44" s="64"/>
      <c r="R44" s="64"/>
      <c r="S44" s="64"/>
      <c r="T44" s="64"/>
      <c r="U44" s="64"/>
      <c r="V44" s="64"/>
    </row>
    <row r="45" spans="13:22" ht="12.75">
      <c r="M45" s="64"/>
      <c r="N45" s="64"/>
      <c r="O45" s="64"/>
      <c r="P45" s="64"/>
      <c r="Q45" s="64"/>
      <c r="R45" s="64"/>
      <c r="S45" s="64"/>
      <c r="T45" s="64"/>
      <c r="U45" s="64"/>
      <c r="V45" s="64"/>
    </row>
    <row r="46" spans="13:22" ht="18.75" customHeight="1">
      <c r="M46" s="64"/>
      <c r="N46" s="64"/>
      <c r="O46" s="64"/>
      <c r="P46" s="64"/>
      <c r="Q46" s="64"/>
      <c r="R46" s="64"/>
      <c r="S46" s="64"/>
      <c r="T46" s="64"/>
      <c r="U46" s="64"/>
      <c r="V46" s="64"/>
    </row>
    <row r="47" spans="13:22" ht="12.75">
      <c r="M47" s="64"/>
      <c r="N47" s="64"/>
      <c r="O47" s="64"/>
      <c r="P47" s="64"/>
      <c r="Q47" s="64"/>
      <c r="R47" s="64"/>
      <c r="S47" s="64"/>
      <c r="T47" s="64"/>
      <c r="U47" s="64"/>
      <c r="V47" s="64"/>
    </row>
    <row r="48" spans="13:22" ht="18" customHeight="1">
      <c r="M48" s="64"/>
      <c r="N48" s="64"/>
      <c r="O48" s="64"/>
      <c r="P48" s="64"/>
      <c r="Q48" s="64"/>
      <c r="R48" s="64"/>
      <c r="S48" s="64"/>
      <c r="T48" s="64"/>
      <c r="U48" s="64"/>
      <c r="V48" s="64"/>
    </row>
    <row r="49" spans="13:22" ht="18" customHeight="1">
      <c r="M49" s="64"/>
      <c r="N49" s="64"/>
      <c r="O49" s="64"/>
      <c r="P49" s="64"/>
      <c r="Q49" s="64"/>
      <c r="R49" s="64"/>
      <c r="S49" s="64"/>
      <c r="T49" s="64"/>
      <c r="U49" s="64"/>
      <c r="V49" s="64"/>
    </row>
    <row r="50" spans="13:22" ht="18" customHeight="1">
      <c r="M50" s="64"/>
      <c r="N50" s="64"/>
      <c r="O50" s="64"/>
      <c r="P50" s="64"/>
      <c r="Q50" s="64"/>
      <c r="R50" s="64"/>
      <c r="S50" s="64"/>
      <c r="T50" s="64"/>
      <c r="U50" s="64"/>
      <c r="V50" s="64"/>
    </row>
    <row r="51" spans="13:22" ht="18" customHeight="1">
      <c r="M51" s="64"/>
      <c r="N51" s="64"/>
      <c r="O51" s="64"/>
      <c r="P51" s="64"/>
      <c r="Q51" s="64"/>
      <c r="R51" s="64"/>
      <c r="S51" s="64"/>
      <c r="T51" s="64"/>
      <c r="U51" s="64"/>
      <c r="V51" s="64"/>
    </row>
    <row r="52" spans="13:22" ht="18" customHeight="1">
      <c r="M52" s="64"/>
      <c r="N52" s="64"/>
      <c r="O52" s="64"/>
      <c r="P52" s="64"/>
      <c r="Q52" s="64"/>
      <c r="R52" s="64"/>
      <c r="S52" s="64"/>
      <c r="T52" s="64"/>
      <c r="U52" s="64"/>
      <c r="V52" s="64"/>
    </row>
    <row r="53" spans="13:22" ht="18" customHeight="1">
      <c r="M53" s="64"/>
      <c r="N53" s="64"/>
      <c r="O53" s="64"/>
      <c r="P53" s="64"/>
      <c r="Q53" s="64"/>
      <c r="R53" s="64"/>
      <c r="S53" s="64"/>
      <c r="T53" s="64"/>
      <c r="U53" s="64"/>
      <c r="V53" s="64"/>
    </row>
    <row r="54" spans="13:22" ht="18" customHeight="1">
      <c r="M54" s="64"/>
      <c r="N54" s="64"/>
      <c r="O54" s="64"/>
      <c r="P54" s="64"/>
      <c r="Q54" s="64"/>
      <c r="R54" s="64"/>
      <c r="S54" s="64"/>
      <c r="T54" s="64"/>
      <c r="U54" s="64"/>
      <c r="V54" s="64"/>
    </row>
    <row r="55" spans="13:22" ht="18" customHeight="1">
      <c r="M55" s="64"/>
      <c r="N55" s="64"/>
      <c r="O55" s="64"/>
      <c r="P55" s="64"/>
      <c r="Q55" s="64"/>
      <c r="R55" s="64"/>
      <c r="S55" s="64"/>
      <c r="T55" s="64"/>
      <c r="U55" s="64"/>
      <c r="V55" s="64"/>
    </row>
    <row r="56" spans="13:22" ht="18" customHeight="1">
      <c r="M56" s="64"/>
      <c r="N56" s="64"/>
      <c r="O56" s="64"/>
      <c r="P56" s="64"/>
      <c r="Q56" s="64"/>
      <c r="R56" s="64"/>
      <c r="S56" s="64"/>
      <c r="T56" s="64"/>
      <c r="U56" s="64"/>
      <c r="V56" s="64"/>
    </row>
    <row r="57" spans="13:22" ht="18" customHeight="1">
      <c r="M57" s="64"/>
      <c r="N57" s="64"/>
      <c r="O57" s="64"/>
      <c r="P57" s="64"/>
      <c r="Q57" s="64"/>
      <c r="R57" s="64"/>
      <c r="S57" s="64"/>
      <c r="T57" s="64"/>
      <c r="U57" s="64"/>
      <c r="V57" s="64"/>
    </row>
    <row r="58" spans="13:22" ht="18" customHeight="1">
      <c r="M58" s="64"/>
      <c r="N58" s="64"/>
      <c r="O58" s="64"/>
      <c r="P58" s="64"/>
      <c r="Q58" s="64"/>
      <c r="R58" s="64"/>
      <c r="S58" s="64"/>
      <c r="T58" s="64"/>
      <c r="U58" s="64"/>
      <c r="V58" s="64"/>
    </row>
    <row r="59" spans="13:22" ht="18" customHeight="1">
      <c r="M59" s="64"/>
      <c r="N59" s="64"/>
      <c r="O59" s="64"/>
      <c r="P59" s="64"/>
      <c r="Q59" s="64"/>
      <c r="R59" s="64"/>
      <c r="S59" s="64"/>
      <c r="T59" s="64"/>
      <c r="U59" s="64"/>
      <c r="V59" s="64"/>
    </row>
    <row r="60" spans="13:22" ht="18" customHeight="1">
      <c r="M60" s="64"/>
      <c r="N60" s="64"/>
      <c r="O60" s="64"/>
      <c r="P60" s="64"/>
      <c r="Q60" s="64"/>
      <c r="R60" s="64"/>
      <c r="S60" s="64"/>
      <c r="T60" s="64"/>
      <c r="U60" s="64"/>
      <c r="V60" s="64"/>
    </row>
    <row r="61" spans="13:22" ht="18" customHeight="1">
      <c r="M61" s="64"/>
      <c r="N61" s="64"/>
      <c r="O61" s="64"/>
      <c r="P61" s="64"/>
      <c r="Q61" s="64"/>
      <c r="R61" s="64"/>
      <c r="S61" s="64"/>
      <c r="T61" s="64"/>
      <c r="U61" s="64"/>
      <c r="V61" s="64"/>
    </row>
    <row r="62" spans="13:22" ht="18" customHeight="1">
      <c r="M62" s="64"/>
      <c r="N62" s="64"/>
      <c r="O62" s="64"/>
      <c r="P62" s="64"/>
      <c r="Q62" s="64"/>
      <c r="R62" s="64"/>
      <c r="S62" s="64"/>
      <c r="T62" s="64"/>
      <c r="U62" s="64"/>
      <c r="V62" s="64"/>
    </row>
    <row r="63" spans="13:22" ht="18" customHeight="1">
      <c r="M63" s="64"/>
      <c r="N63" s="64"/>
      <c r="O63" s="64"/>
      <c r="P63" s="64"/>
      <c r="Q63" s="64"/>
      <c r="R63" s="64"/>
      <c r="S63" s="64"/>
      <c r="T63" s="64"/>
      <c r="U63" s="64"/>
      <c r="V63" s="64"/>
    </row>
    <row r="64" spans="13:22" ht="18" customHeight="1">
      <c r="M64" s="64"/>
      <c r="N64" s="64"/>
      <c r="O64" s="64"/>
      <c r="P64" s="64"/>
      <c r="Q64" s="64"/>
      <c r="R64" s="64"/>
      <c r="S64" s="64"/>
      <c r="T64" s="64"/>
      <c r="U64" s="64"/>
      <c r="V64" s="64"/>
    </row>
    <row r="65" spans="13:22" ht="12.75">
      <c r="M65" s="64"/>
      <c r="N65" s="64"/>
      <c r="O65" s="64"/>
      <c r="P65" s="64"/>
      <c r="Q65" s="64"/>
      <c r="R65" s="64"/>
      <c r="S65" s="64"/>
      <c r="T65" s="64"/>
      <c r="U65" s="64"/>
      <c r="V65" s="64"/>
    </row>
    <row r="66" spans="13:22" ht="12.75">
      <c r="M66" s="64"/>
      <c r="N66" s="64"/>
      <c r="O66" s="64"/>
      <c r="P66" s="64"/>
      <c r="Q66" s="64"/>
      <c r="R66" s="64"/>
      <c r="S66" s="64"/>
      <c r="T66" s="64"/>
      <c r="U66" s="64"/>
      <c r="V66" s="64"/>
    </row>
    <row r="67" spans="13:22" ht="12.75">
      <c r="M67" s="64"/>
      <c r="N67" s="64"/>
      <c r="O67" s="64"/>
      <c r="P67" s="64"/>
      <c r="Q67" s="64"/>
      <c r="R67" s="64"/>
      <c r="S67" s="64"/>
      <c r="T67" s="64"/>
      <c r="U67" s="64"/>
      <c r="V67" s="64"/>
    </row>
    <row r="68" spans="13:22" ht="12.75">
      <c r="M68" s="64"/>
      <c r="N68" s="64"/>
      <c r="O68" s="64"/>
      <c r="P68" s="64"/>
      <c r="Q68" s="64"/>
      <c r="R68" s="64"/>
      <c r="S68" s="64"/>
      <c r="T68" s="64"/>
      <c r="U68" s="64"/>
      <c r="V68" s="64"/>
    </row>
    <row r="69" spans="13:22" ht="12.75">
      <c r="M69" s="64"/>
      <c r="N69" s="64"/>
      <c r="O69" s="64"/>
      <c r="P69" s="64"/>
      <c r="Q69" s="64"/>
      <c r="R69" s="64"/>
      <c r="S69" s="64"/>
      <c r="T69" s="64"/>
      <c r="U69" s="64"/>
      <c r="V69" s="64"/>
    </row>
    <row r="70" spans="13:22" ht="12.75">
      <c r="M70" s="64"/>
      <c r="N70" s="64"/>
      <c r="O70" s="64"/>
      <c r="P70" s="64"/>
      <c r="Q70" s="64"/>
      <c r="R70" s="64"/>
      <c r="S70" s="64"/>
      <c r="T70" s="64"/>
      <c r="U70" s="64"/>
      <c r="V70" s="64"/>
    </row>
  </sheetData>
  <sheetProtection/>
  <mergeCells count="1">
    <mergeCell ref="A39:L39"/>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56" r:id="rId1"/>
  <headerFooter alignWithMargins="0">
    <oddFooter>&amp;C&amp;16page 17</oddFooter>
  </headerFooter>
  <rowBreaks count="1" manualBreakCount="1">
    <brk id="40" max="11" man="1"/>
  </rowBreaks>
</worksheet>
</file>

<file path=xl/worksheets/sheet19.xml><?xml version="1.0" encoding="utf-8"?>
<worksheet xmlns="http://schemas.openxmlformats.org/spreadsheetml/2006/main" xmlns:r="http://schemas.openxmlformats.org/officeDocument/2006/relationships">
  <dimension ref="A1:V70"/>
  <sheetViews>
    <sheetView zoomScale="50" zoomScaleNormal="50" zoomScaleSheetLayoutView="70" workbookViewId="0" topLeftCell="A23">
      <selection activeCell="A14" sqref="A14"/>
    </sheetView>
  </sheetViews>
  <sheetFormatPr defaultColWidth="11.00390625" defaultRowHeight="12.75"/>
  <cols>
    <col min="1" max="1" width="16.625" style="327" customWidth="1"/>
    <col min="2" max="2" width="10.75390625" style="327" customWidth="1"/>
    <col min="3" max="5" width="9.625" style="327" customWidth="1"/>
    <col min="6" max="6" width="10.625" style="327" customWidth="1"/>
    <col min="7" max="8" width="9.625" style="327" customWidth="1"/>
    <col min="9" max="9" width="11.875" style="327" customWidth="1"/>
    <col min="10" max="11" width="9.625" style="327" customWidth="1"/>
    <col min="12" max="12" width="12.125" style="327" customWidth="1"/>
    <col min="13" max="13" width="7.125" style="65" customWidth="1"/>
    <col min="14" max="16384" width="11.00390625" style="65" customWidth="1"/>
  </cols>
  <sheetData>
    <row r="1" spans="1:22" ht="20.25">
      <c r="A1" s="325" t="s">
        <v>115</v>
      </c>
      <c r="B1" s="326" t="s">
        <v>239</v>
      </c>
      <c r="M1" s="64"/>
      <c r="N1" s="64"/>
      <c r="O1" s="64"/>
      <c r="P1" s="64"/>
      <c r="Q1" s="64"/>
      <c r="R1" s="64"/>
      <c r="S1" s="64"/>
      <c r="T1" s="64"/>
      <c r="U1" s="64"/>
      <c r="V1" s="64"/>
    </row>
    <row r="2" spans="1:22" ht="21">
      <c r="A2" s="328"/>
      <c r="B2" s="326" t="s">
        <v>243</v>
      </c>
      <c r="M2" s="64"/>
      <c r="N2" s="64"/>
      <c r="O2" s="64"/>
      <c r="P2" s="64"/>
      <c r="Q2" s="64"/>
      <c r="R2" s="64"/>
      <c r="S2" s="64"/>
      <c r="T2" s="64"/>
      <c r="U2" s="64"/>
      <c r="V2" s="64"/>
    </row>
    <row r="3" spans="13:22" ht="12.75">
      <c r="M3" s="64"/>
      <c r="N3" s="64"/>
      <c r="O3" s="64"/>
      <c r="P3" s="64"/>
      <c r="Q3" s="64"/>
      <c r="R3" s="64"/>
      <c r="S3" s="64"/>
      <c r="T3" s="64"/>
      <c r="U3" s="64"/>
      <c r="V3" s="64"/>
    </row>
    <row r="4" spans="1:22" ht="111.75" customHeight="1">
      <c r="A4" s="329"/>
      <c r="B4" s="320" t="s">
        <v>104</v>
      </c>
      <c r="C4" s="320" t="s">
        <v>105</v>
      </c>
      <c r="D4" s="320" t="s">
        <v>112</v>
      </c>
      <c r="E4" s="320" t="s">
        <v>113</v>
      </c>
      <c r="F4" s="320" t="s">
        <v>107</v>
      </c>
      <c r="G4" s="320" t="s">
        <v>106</v>
      </c>
      <c r="H4" s="320" t="s">
        <v>108</v>
      </c>
      <c r="I4" s="320" t="s">
        <v>109</v>
      </c>
      <c r="J4" s="320" t="s">
        <v>110</v>
      </c>
      <c r="K4" s="320" t="s">
        <v>111</v>
      </c>
      <c r="L4" s="261" t="s">
        <v>28</v>
      </c>
      <c r="M4" s="64"/>
      <c r="N4" s="64"/>
      <c r="O4" s="64"/>
      <c r="P4" s="64"/>
      <c r="Q4" s="64"/>
      <c r="R4" s="64"/>
      <c r="S4" s="64"/>
      <c r="T4" s="64"/>
      <c r="U4" s="64"/>
      <c r="V4" s="64"/>
    </row>
    <row r="5" spans="1:22" ht="21" customHeight="1">
      <c r="A5" s="82" t="s">
        <v>282</v>
      </c>
      <c r="B5" s="222">
        <v>362</v>
      </c>
      <c r="C5" s="222">
        <v>247</v>
      </c>
      <c r="D5" s="222">
        <v>384</v>
      </c>
      <c r="E5" s="222">
        <v>109</v>
      </c>
      <c r="F5" s="222">
        <v>109</v>
      </c>
      <c r="G5" s="222">
        <v>19</v>
      </c>
      <c r="H5" s="222">
        <v>200</v>
      </c>
      <c r="I5" s="222">
        <v>263</v>
      </c>
      <c r="J5" s="222">
        <v>257</v>
      </c>
      <c r="K5" s="222">
        <v>199</v>
      </c>
      <c r="L5" s="222">
        <v>2149</v>
      </c>
      <c r="M5" s="64"/>
      <c r="N5" s="64"/>
      <c r="O5" s="64"/>
      <c r="P5" s="64"/>
      <c r="Q5" s="64"/>
      <c r="R5" s="64"/>
      <c r="S5" s="64"/>
      <c r="T5" s="64"/>
      <c r="U5" s="64"/>
      <c r="V5" s="64"/>
    </row>
    <row r="6" spans="1:22" ht="21" customHeight="1">
      <c r="A6" s="416" t="s">
        <v>247</v>
      </c>
      <c r="B6" s="223">
        <f>(B5/L5)*100</f>
        <v>16.845044206607724</v>
      </c>
      <c r="C6" s="223">
        <f>(C5/L5)*100</f>
        <v>11.49371800837599</v>
      </c>
      <c r="D6" s="223">
        <f>(D5/L5)*100</f>
        <v>17.868776174965102</v>
      </c>
      <c r="E6" s="223">
        <f>(E5/L5)*100</f>
        <v>5.072126570497907</v>
      </c>
      <c r="F6" s="223">
        <f>(F5/L5)*100</f>
        <v>5.072126570497907</v>
      </c>
      <c r="G6" s="223">
        <f>(G5/L5)*100</f>
        <v>0.8841321544904607</v>
      </c>
      <c r="H6" s="223">
        <f>(H5/L5)*100</f>
        <v>9.306654257794323</v>
      </c>
      <c r="I6" s="223">
        <f>(I5/L5)*100</f>
        <v>12.238250348999536</v>
      </c>
      <c r="J6" s="223">
        <f>(J5/L5)*100</f>
        <v>11.959050721265704</v>
      </c>
      <c r="K6" s="223">
        <f>(K5/L5)*100</f>
        <v>9.260120986505353</v>
      </c>
      <c r="L6" s="223">
        <f>SUM(B6:K6)</f>
        <v>100.00000000000001</v>
      </c>
      <c r="M6" s="64"/>
      <c r="N6" s="64"/>
      <c r="O6" s="64"/>
      <c r="P6" s="64"/>
      <c r="Q6" s="64"/>
      <c r="R6" s="64"/>
      <c r="S6" s="64"/>
      <c r="T6" s="64"/>
      <c r="U6" s="64"/>
      <c r="V6" s="64"/>
    </row>
    <row r="7" spans="1:22" ht="21" customHeight="1">
      <c r="A7" s="391" t="s">
        <v>278</v>
      </c>
      <c r="B7" s="330">
        <v>363</v>
      </c>
      <c r="C7" s="330">
        <v>265</v>
      </c>
      <c r="D7" s="330">
        <v>385</v>
      </c>
      <c r="E7" s="330">
        <v>93</v>
      </c>
      <c r="F7" s="330">
        <v>89</v>
      </c>
      <c r="G7" s="330">
        <v>12</v>
      </c>
      <c r="H7" s="330">
        <v>214</v>
      </c>
      <c r="I7" s="330">
        <v>268</v>
      </c>
      <c r="J7" s="330">
        <v>179</v>
      </c>
      <c r="K7" s="330">
        <v>217</v>
      </c>
      <c r="L7" s="330">
        <v>2085</v>
      </c>
      <c r="M7" s="64"/>
      <c r="N7" s="64"/>
      <c r="O7" s="64"/>
      <c r="P7" s="64"/>
      <c r="Q7" s="64"/>
      <c r="R7" s="64"/>
      <c r="S7" s="64"/>
      <c r="T7" s="64"/>
      <c r="U7" s="64"/>
      <c r="V7" s="64"/>
    </row>
    <row r="8" spans="1:22" ht="21" customHeight="1">
      <c r="A8" s="395" t="s">
        <v>247</v>
      </c>
      <c r="B8" s="331">
        <v>17.41007194244604</v>
      </c>
      <c r="C8" s="331">
        <v>12.709832134292565</v>
      </c>
      <c r="D8" s="331">
        <v>18.465227817745802</v>
      </c>
      <c r="E8" s="331">
        <v>4.460431654676259</v>
      </c>
      <c r="F8" s="331">
        <v>4.2685851318944845</v>
      </c>
      <c r="G8" s="331">
        <v>0.5755395683453237</v>
      </c>
      <c r="H8" s="331">
        <v>10.26378896882494</v>
      </c>
      <c r="I8" s="331">
        <v>12.853717026378897</v>
      </c>
      <c r="J8" s="331">
        <v>8.585131894484412</v>
      </c>
      <c r="K8" s="331">
        <v>10.40767386091127</v>
      </c>
      <c r="L8" s="331">
        <v>100</v>
      </c>
      <c r="M8" s="64"/>
      <c r="N8" s="64"/>
      <c r="O8" s="64"/>
      <c r="P8" s="64"/>
      <c r="Q8" s="64"/>
      <c r="R8" s="64"/>
      <c r="S8" s="64"/>
      <c r="T8" s="64"/>
      <c r="U8" s="64"/>
      <c r="V8" s="64"/>
    </row>
    <row r="9" spans="1:22" ht="21" customHeight="1">
      <c r="A9" s="391" t="s">
        <v>276</v>
      </c>
      <c r="B9" s="350">
        <v>318</v>
      </c>
      <c r="C9" s="350">
        <v>250</v>
      </c>
      <c r="D9" s="350">
        <v>393</v>
      </c>
      <c r="E9" s="350">
        <v>97</v>
      </c>
      <c r="F9" s="350">
        <v>113</v>
      </c>
      <c r="G9" s="350">
        <v>15</v>
      </c>
      <c r="H9" s="350">
        <v>174</v>
      </c>
      <c r="I9" s="350">
        <v>291</v>
      </c>
      <c r="J9" s="350">
        <v>215</v>
      </c>
      <c r="K9" s="350">
        <v>157</v>
      </c>
      <c r="L9" s="350">
        <v>2023</v>
      </c>
      <c r="M9" s="64"/>
      <c r="N9" s="64"/>
      <c r="O9" s="64"/>
      <c r="P9" s="64"/>
      <c r="Q9" s="64"/>
      <c r="R9" s="64"/>
      <c r="S9" s="64"/>
      <c r="T9" s="64"/>
      <c r="U9" s="64"/>
      <c r="V9" s="64"/>
    </row>
    <row r="10" spans="1:22" ht="21" customHeight="1">
      <c r="A10" s="395" t="s">
        <v>247</v>
      </c>
      <c r="B10" s="338">
        <v>15.719228868017796</v>
      </c>
      <c r="C10" s="338">
        <v>12.357884330202669</v>
      </c>
      <c r="D10" s="338">
        <v>19.426594167078594</v>
      </c>
      <c r="E10" s="338">
        <v>4.794859120118636</v>
      </c>
      <c r="F10" s="338">
        <v>5.585763717251607</v>
      </c>
      <c r="G10" s="338">
        <v>0.7414730598121602</v>
      </c>
      <c r="H10" s="338">
        <v>8.601087493821058</v>
      </c>
      <c r="I10" s="338">
        <v>14.384577360355907</v>
      </c>
      <c r="J10" s="338">
        <v>10.627780523974295</v>
      </c>
      <c r="K10" s="338">
        <v>7.760751359367276</v>
      </c>
      <c r="L10" s="338">
        <v>100</v>
      </c>
      <c r="M10" s="64"/>
      <c r="N10" s="64"/>
      <c r="O10" s="64"/>
      <c r="P10" s="64"/>
      <c r="Q10" s="64"/>
      <c r="R10" s="64"/>
      <c r="S10" s="64"/>
      <c r="T10" s="64"/>
      <c r="U10" s="64"/>
      <c r="V10" s="64"/>
    </row>
    <row r="11" spans="1:22" ht="21" customHeight="1">
      <c r="A11" s="391" t="s">
        <v>274</v>
      </c>
      <c r="B11" s="423">
        <v>291</v>
      </c>
      <c r="C11" s="423">
        <v>254</v>
      </c>
      <c r="D11" s="423">
        <v>364</v>
      </c>
      <c r="E11" s="423">
        <v>127</v>
      </c>
      <c r="F11" s="423">
        <v>97</v>
      </c>
      <c r="G11" s="423">
        <v>13</v>
      </c>
      <c r="H11" s="423">
        <v>194</v>
      </c>
      <c r="I11" s="423">
        <v>278</v>
      </c>
      <c r="J11" s="423">
        <v>214</v>
      </c>
      <c r="K11" s="423">
        <v>185</v>
      </c>
      <c r="L11" s="423">
        <v>2017</v>
      </c>
      <c r="M11" s="64"/>
      <c r="N11" s="64"/>
      <c r="O11" s="64"/>
      <c r="P11" s="64"/>
      <c r="Q11" s="64"/>
      <c r="R11" s="64"/>
      <c r="S11" s="64"/>
      <c r="T11" s="64"/>
      <c r="U11" s="64"/>
      <c r="V11" s="64"/>
    </row>
    <row r="12" spans="1:22" ht="21" customHeight="1">
      <c r="A12" s="395" t="s">
        <v>247</v>
      </c>
      <c r="B12" s="331">
        <v>14.42736737729301</v>
      </c>
      <c r="C12" s="331">
        <v>12.592959841348536</v>
      </c>
      <c r="D12" s="331">
        <v>18.0466038671294</v>
      </c>
      <c r="E12" s="331">
        <v>6.296479920674268</v>
      </c>
      <c r="F12" s="331">
        <v>4.80912245909767</v>
      </c>
      <c r="G12" s="331">
        <v>0.6445215666831929</v>
      </c>
      <c r="H12" s="331">
        <v>9.61824491819534</v>
      </c>
      <c r="I12" s="331">
        <v>13.782845810609818</v>
      </c>
      <c r="J12" s="331">
        <v>10.609816559246406</v>
      </c>
      <c r="K12" s="331">
        <v>9.17203767972236</v>
      </c>
      <c r="L12" s="331">
        <v>100</v>
      </c>
      <c r="M12" s="64"/>
      <c r="N12" s="64"/>
      <c r="O12" s="64"/>
      <c r="P12" s="64"/>
      <c r="Q12" s="64"/>
      <c r="R12" s="64"/>
      <c r="S12" s="64"/>
      <c r="T12" s="64"/>
      <c r="U12" s="64"/>
      <c r="V12" s="64"/>
    </row>
    <row r="13" spans="1:22" ht="21" customHeight="1">
      <c r="A13" s="392" t="s">
        <v>272</v>
      </c>
      <c r="B13" s="356">
        <v>331</v>
      </c>
      <c r="C13" s="356">
        <v>279</v>
      </c>
      <c r="D13" s="356">
        <v>377</v>
      </c>
      <c r="E13" s="356">
        <v>138</v>
      </c>
      <c r="F13" s="356">
        <v>105</v>
      </c>
      <c r="G13" s="356">
        <v>12</v>
      </c>
      <c r="H13" s="356">
        <v>202</v>
      </c>
      <c r="I13" s="356">
        <v>271</v>
      </c>
      <c r="J13" s="356">
        <v>206</v>
      </c>
      <c r="K13" s="356">
        <v>161</v>
      </c>
      <c r="L13" s="356">
        <v>2082</v>
      </c>
      <c r="M13" s="64"/>
      <c r="N13" s="64"/>
      <c r="O13" s="64"/>
      <c r="P13" s="64"/>
      <c r="Q13" s="64"/>
      <c r="R13" s="64"/>
      <c r="S13" s="64"/>
      <c r="T13" s="64"/>
      <c r="U13" s="64"/>
      <c r="V13" s="64"/>
    </row>
    <row r="14" spans="1:22" ht="21" customHeight="1">
      <c r="A14" s="416" t="s">
        <v>247</v>
      </c>
      <c r="B14" s="379">
        <v>15.898174831892412</v>
      </c>
      <c r="C14" s="379">
        <v>13.400576368876079</v>
      </c>
      <c r="D14" s="379">
        <v>18.107588856868396</v>
      </c>
      <c r="E14" s="379">
        <v>6.628242074927954</v>
      </c>
      <c r="F14" s="379">
        <v>5.043227665706052</v>
      </c>
      <c r="G14" s="379">
        <v>0.5763688760806917</v>
      </c>
      <c r="H14" s="379">
        <v>9.702209414024976</v>
      </c>
      <c r="I14" s="379">
        <v>13.016330451488953</v>
      </c>
      <c r="J14" s="379">
        <v>9.894332372718539</v>
      </c>
      <c r="K14" s="379">
        <v>7.732949087415947</v>
      </c>
      <c r="L14" s="379">
        <v>100</v>
      </c>
      <c r="M14" s="64"/>
      <c r="N14" s="64"/>
      <c r="O14" s="64"/>
      <c r="P14" s="64"/>
      <c r="Q14" s="64"/>
      <c r="R14" s="64"/>
      <c r="S14" s="64"/>
      <c r="T14" s="64"/>
      <c r="U14" s="64"/>
      <c r="V14" s="64"/>
    </row>
    <row r="15" spans="1:22" ht="21" customHeight="1">
      <c r="A15" s="391" t="s">
        <v>270</v>
      </c>
      <c r="B15" s="435">
        <v>315</v>
      </c>
      <c r="C15" s="435">
        <v>267</v>
      </c>
      <c r="D15" s="435">
        <v>371</v>
      </c>
      <c r="E15" s="435">
        <v>101</v>
      </c>
      <c r="F15" s="435">
        <v>125</v>
      </c>
      <c r="G15" s="435">
        <v>17</v>
      </c>
      <c r="H15" s="435">
        <v>178</v>
      </c>
      <c r="I15" s="435">
        <v>267</v>
      </c>
      <c r="J15" s="435">
        <v>205</v>
      </c>
      <c r="K15" s="435">
        <v>185</v>
      </c>
      <c r="L15" s="435">
        <v>2031</v>
      </c>
      <c r="M15" s="64"/>
      <c r="N15" s="64"/>
      <c r="O15" s="64"/>
      <c r="P15" s="64"/>
      <c r="Q15" s="64"/>
      <c r="R15" s="64"/>
      <c r="S15" s="64"/>
      <c r="T15" s="64"/>
      <c r="U15" s="64"/>
      <c r="V15" s="64"/>
    </row>
    <row r="16" spans="1:22" ht="21" customHeight="1">
      <c r="A16" s="395" t="s">
        <v>247</v>
      </c>
      <c r="B16" s="331">
        <v>15.5096011816839</v>
      </c>
      <c r="C16" s="331">
        <v>13.146233382570163</v>
      </c>
      <c r="D16" s="331">
        <v>18.266863613983258</v>
      </c>
      <c r="E16" s="331">
        <v>4.972919743968488</v>
      </c>
      <c r="F16" s="331">
        <v>6.154603643525356</v>
      </c>
      <c r="G16" s="331">
        <v>0.8370260955194485</v>
      </c>
      <c r="H16" s="331">
        <v>8.764155588380108</v>
      </c>
      <c r="I16" s="331">
        <v>13.146233382570163</v>
      </c>
      <c r="J16" s="331">
        <v>10.093549975381585</v>
      </c>
      <c r="K16" s="331">
        <v>9.108813392417527</v>
      </c>
      <c r="L16" s="331">
        <v>100</v>
      </c>
      <c r="M16" s="64"/>
      <c r="N16" s="64"/>
      <c r="O16" s="64"/>
      <c r="P16" s="64"/>
      <c r="Q16" s="64"/>
      <c r="R16" s="64"/>
      <c r="S16" s="64"/>
      <c r="T16" s="64"/>
      <c r="U16" s="64"/>
      <c r="V16" s="64"/>
    </row>
    <row r="17" spans="1:22" ht="21" customHeight="1">
      <c r="A17" s="391" t="s">
        <v>268</v>
      </c>
      <c r="B17" s="330">
        <v>241</v>
      </c>
      <c r="C17" s="330">
        <v>235</v>
      </c>
      <c r="D17" s="330">
        <v>372</v>
      </c>
      <c r="E17" s="330">
        <v>122</v>
      </c>
      <c r="F17" s="330">
        <v>158</v>
      </c>
      <c r="G17" s="330">
        <v>17</v>
      </c>
      <c r="H17" s="330">
        <v>161</v>
      </c>
      <c r="I17" s="330">
        <v>279</v>
      </c>
      <c r="J17" s="330">
        <v>146</v>
      </c>
      <c r="K17" s="330">
        <v>111</v>
      </c>
      <c r="L17" s="330">
        <v>1842</v>
      </c>
      <c r="M17" s="64"/>
      <c r="N17" s="64"/>
      <c r="O17" s="64"/>
      <c r="P17" s="64"/>
      <c r="Q17" s="64"/>
      <c r="R17" s="64"/>
      <c r="S17" s="64"/>
      <c r="T17" s="64"/>
      <c r="U17" s="64"/>
      <c r="V17" s="64"/>
    </row>
    <row r="18" spans="1:22" ht="21" customHeight="1">
      <c r="A18" s="395" t="s">
        <v>247</v>
      </c>
      <c r="B18" s="331">
        <v>13.083604777415852</v>
      </c>
      <c r="C18" s="331">
        <v>12.75787187839305</v>
      </c>
      <c r="D18" s="331">
        <v>20.195439739413683</v>
      </c>
      <c r="E18" s="331">
        <v>6.623235613463627</v>
      </c>
      <c r="F18" s="331">
        <v>8.577633007600435</v>
      </c>
      <c r="G18" s="331">
        <v>0.9229098805646038</v>
      </c>
      <c r="H18" s="331">
        <v>8.740499457111834</v>
      </c>
      <c r="I18" s="331">
        <v>15.146579804560261</v>
      </c>
      <c r="J18" s="331">
        <v>7.926167209554831</v>
      </c>
      <c r="K18" s="331">
        <v>6.026058631921824</v>
      </c>
      <c r="L18" s="331">
        <v>100</v>
      </c>
      <c r="M18" s="64"/>
      <c r="N18" s="64"/>
      <c r="O18" s="64"/>
      <c r="P18" s="64"/>
      <c r="Q18" s="64"/>
      <c r="R18" s="64"/>
      <c r="S18" s="64"/>
      <c r="T18" s="64"/>
      <c r="U18" s="64"/>
      <c r="V18" s="64"/>
    </row>
    <row r="19" spans="1:22" ht="21" customHeight="1">
      <c r="A19" s="391" t="s">
        <v>266</v>
      </c>
      <c r="B19" s="434">
        <v>247</v>
      </c>
      <c r="C19" s="434">
        <v>253</v>
      </c>
      <c r="D19" s="434">
        <v>338</v>
      </c>
      <c r="E19" s="434">
        <v>140</v>
      </c>
      <c r="F19" s="434">
        <v>127</v>
      </c>
      <c r="G19" s="434">
        <v>19</v>
      </c>
      <c r="H19" s="434">
        <v>127</v>
      </c>
      <c r="I19" s="434">
        <v>251</v>
      </c>
      <c r="J19" s="434">
        <v>163</v>
      </c>
      <c r="K19" s="434">
        <v>123</v>
      </c>
      <c r="L19" s="434">
        <v>1788</v>
      </c>
      <c r="M19" s="64"/>
      <c r="N19" s="64"/>
      <c r="O19" s="64"/>
      <c r="P19" s="64"/>
      <c r="Q19" s="64"/>
      <c r="R19" s="64"/>
      <c r="S19" s="64"/>
      <c r="T19" s="64"/>
      <c r="U19" s="64"/>
      <c r="V19" s="64"/>
    </row>
    <row r="20" spans="1:22" ht="21" customHeight="1">
      <c r="A20" s="395" t="s">
        <v>247</v>
      </c>
      <c r="B20" s="331">
        <v>13.814317673378076</v>
      </c>
      <c r="C20" s="331">
        <v>14.149888143176733</v>
      </c>
      <c r="D20" s="331">
        <v>18.90380313199105</v>
      </c>
      <c r="E20" s="331">
        <v>7.829977628635347</v>
      </c>
      <c r="F20" s="331">
        <v>7.102908277404922</v>
      </c>
      <c r="G20" s="331">
        <v>1.0626398210290828</v>
      </c>
      <c r="H20" s="331">
        <v>7.102908277404922</v>
      </c>
      <c r="I20" s="331">
        <v>14.038031319910516</v>
      </c>
      <c r="J20" s="331">
        <v>9.116331096196868</v>
      </c>
      <c r="K20" s="331">
        <v>6.879194630872483</v>
      </c>
      <c r="L20" s="331">
        <v>100</v>
      </c>
      <c r="M20" s="64"/>
      <c r="N20" s="64"/>
      <c r="O20" s="64"/>
      <c r="P20" s="64"/>
      <c r="Q20" s="64"/>
      <c r="R20" s="64"/>
      <c r="S20" s="64"/>
      <c r="T20" s="64"/>
      <c r="U20" s="64"/>
      <c r="V20" s="64"/>
    </row>
    <row r="21" spans="1:22" ht="21" customHeight="1">
      <c r="A21" s="392" t="s">
        <v>264</v>
      </c>
      <c r="B21" s="222">
        <v>258</v>
      </c>
      <c r="C21" s="222">
        <v>240</v>
      </c>
      <c r="D21" s="222">
        <v>339</v>
      </c>
      <c r="E21" s="222">
        <v>123</v>
      </c>
      <c r="F21" s="222">
        <v>133</v>
      </c>
      <c r="G21" s="222">
        <v>31</v>
      </c>
      <c r="H21" s="222">
        <v>135</v>
      </c>
      <c r="I21" s="222">
        <v>246</v>
      </c>
      <c r="J21" s="222">
        <v>147</v>
      </c>
      <c r="K21" s="222">
        <v>150</v>
      </c>
      <c r="L21" s="222">
        <v>1802</v>
      </c>
      <c r="M21" s="64"/>
      <c r="N21" s="64"/>
      <c r="O21" s="64"/>
      <c r="P21" s="64"/>
      <c r="Q21" s="64"/>
      <c r="R21" s="64"/>
      <c r="S21" s="64"/>
      <c r="T21" s="64"/>
      <c r="U21" s="64"/>
      <c r="V21" s="64"/>
    </row>
    <row r="22" spans="1:22" ht="21" customHeight="1">
      <c r="A22" s="416" t="s">
        <v>247</v>
      </c>
      <c r="B22" s="223">
        <v>14.317425083240842</v>
      </c>
      <c r="C22" s="223">
        <v>13.318534961154274</v>
      </c>
      <c r="D22" s="223">
        <v>18.812430632630413</v>
      </c>
      <c r="E22" s="223">
        <v>6.825749167591565</v>
      </c>
      <c r="F22" s="223">
        <v>7.380688124306327</v>
      </c>
      <c r="G22" s="223">
        <v>1.7203107658157604</v>
      </c>
      <c r="H22" s="223">
        <v>7.491675915649279</v>
      </c>
      <c r="I22" s="223">
        <v>13.65149833518313</v>
      </c>
      <c r="J22" s="223">
        <v>8.157602663706992</v>
      </c>
      <c r="K22" s="223">
        <v>8.32408435072142</v>
      </c>
      <c r="L22" s="223">
        <v>100</v>
      </c>
      <c r="M22" s="64"/>
      <c r="N22" s="64"/>
      <c r="O22" s="64"/>
      <c r="P22" s="64"/>
      <c r="Q22" s="64"/>
      <c r="R22" s="64"/>
      <c r="S22" s="64"/>
      <c r="T22" s="64"/>
      <c r="U22" s="64"/>
      <c r="V22" s="64"/>
    </row>
    <row r="23" spans="1:22" ht="21" customHeight="1">
      <c r="A23" s="391" t="s">
        <v>262</v>
      </c>
      <c r="B23" s="330">
        <v>247</v>
      </c>
      <c r="C23" s="330">
        <v>249</v>
      </c>
      <c r="D23" s="330">
        <v>322</v>
      </c>
      <c r="E23" s="330">
        <v>113</v>
      </c>
      <c r="F23" s="330">
        <v>109</v>
      </c>
      <c r="G23" s="330">
        <v>13</v>
      </c>
      <c r="H23" s="330">
        <v>143</v>
      </c>
      <c r="I23" s="330">
        <v>269</v>
      </c>
      <c r="J23" s="330">
        <v>158</v>
      </c>
      <c r="K23" s="330">
        <v>126</v>
      </c>
      <c r="L23" s="330">
        <v>1749</v>
      </c>
      <c r="M23" s="64"/>
      <c r="N23" s="64"/>
      <c r="O23" s="64"/>
      <c r="P23" s="64"/>
      <c r="Q23" s="64"/>
      <c r="R23" s="64"/>
      <c r="S23" s="64"/>
      <c r="T23" s="64"/>
      <c r="U23" s="64"/>
      <c r="V23" s="64"/>
    </row>
    <row r="24" spans="1:22" ht="21" customHeight="1">
      <c r="A24" s="395" t="s">
        <v>247</v>
      </c>
      <c r="B24" s="331">
        <v>14.122355631789594</v>
      </c>
      <c r="C24" s="331">
        <v>14.236706689536879</v>
      </c>
      <c r="D24" s="331">
        <v>18.41052029731275</v>
      </c>
      <c r="E24" s="331">
        <v>6.460834762721555</v>
      </c>
      <c r="F24" s="331">
        <v>6.232132647226987</v>
      </c>
      <c r="G24" s="331">
        <v>0.7432818753573471</v>
      </c>
      <c r="H24" s="331">
        <v>8.176100628930817</v>
      </c>
      <c r="I24" s="331">
        <v>15.38021726700972</v>
      </c>
      <c r="J24" s="331">
        <v>9.033733562035449</v>
      </c>
      <c r="K24" s="331">
        <v>7.204116638078903</v>
      </c>
      <c r="L24" s="331">
        <v>100</v>
      </c>
      <c r="M24" s="64"/>
      <c r="N24" s="64"/>
      <c r="O24" s="64"/>
      <c r="P24" s="64"/>
      <c r="Q24" s="64"/>
      <c r="R24" s="64"/>
      <c r="S24" s="64"/>
      <c r="T24" s="64"/>
      <c r="U24" s="64"/>
      <c r="V24" s="64"/>
    </row>
    <row r="25" spans="1:22" ht="21" customHeight="1">
      <c r="A25" s="391" t="s">
        <v>260</v>
      </c>
      <c r="B25" s="330">
        <v>234</v>
      </c>
      <c r="C25" s="330">
        <v>260</v>
      </c>
      <c r="D25" s="330">
        <v>280</v>
      </c>
      <c r="E25" s="330">
        <v>99</v>
      </c>
      <c r="F25" s="330">
        <v>78</v>
      </c>
      <c r="G25" s="330">
        <v>9</v>
      </c>
      <c r="H25" s="330">
        <v>120</v>
      </c>
      <c r="I25" s="330">
        <v>205</v>
      </c>
      <c r="J25" s="330">
        <v>108</v>
      </c>
      <c r="K25" s="330">
        <v>173</v>
      </c>
      <c r="L25" s="330">
        <v>1566</v>
      </c>
      <c r="M25" s="64"/>
      <c r="N25" s="64"/>
      <c r="O25" s="64"/>
      <c r="P25" s="64"/>
      <c r="Q25" s="64"/>
      <c r="R25" s="64"/>
      <c r="S25" s="64"/>
      <c r="T25" s="64"/>
      <c r="U25" s="64"/>
      <c r="V25" s="64"/>
    </row>
    <row r="26" spans="1:22" ht="21" customHeight="1">
      <c r="A26" s="395" t="s">
        <v>247</v>
      </c>
      <c r="B26" s="331">
        <v>14.942528735632186</v>
      </c>
      <c r="C26" s="331">
        <v>16.602809706257982</v>
      </c>
      <c r="D26" s="331">
        <v>17.879948914431672</v>
      </c>
      <c r="E26" s="331">
        <v>6.321839080459771</v>
      </c>
      <c r="F26" s="331">
        <v>4.980842911877394</v>
      </c>
      <c r="G26" s="331">
        <v>0.5747126436781609</v>
      </c>
      <c r="H26" s="331">
        <v>7.662835249042145</v>
      </c>
      <c r="I26" s="331">
        <v>13.090676883780333</v>
      </c>
      <c r="J26" s="331">
        <v>6.896551724137931</v>
      </c>
      <c r="K26" s="331">
        <v>11.047254150702427</v>
      </c>
      <c r="L26" s="331">
        <v>100</v>
      </c>
      <c r="M26" s="64"/>
      <c r="N26" s="64"/>
      <c r="O26" s="64"/>
      <c r="P26" s="64"/>
      <c r="Q26" s="64"/>
      <c r="R26" s="64"/>
      <c r="S26" s="64"/>
      <c r="T26" s="64"/>
      <c r="U26" s="64"/>
      <c r="V26" s="64"/>
    </row>
    <row r="27" spans="1:22" ht="21" customHeight="1">
      <c r="A27" s="391" t="s">
        <v>258</v>
      </c>
      <c r="B27" s="330">
        <v>230</v>
      </c>
      <c r="C27" s="330">
        <v>246</v>
      </c>
      <c r="D27" s="330">
        <v>300</v>
      </c>
      <c r="E27" s="330">
        <v>102</v>
      </c>
      <c r="F27" s="330">
        <v>72</v>
      </c>
      <c r="G27" s="330">
        <v>14</v>
      </c>
      <c r="H27" s="330">
        <v>118</v>
      </c>
      <c r="I27" s="330">
        <v>204</v>
      </c>
      <c r="J27" s="330">
        <v>113</v>
      </c>
      <c r="K27" s="330">
        <v>220</v>
      </c>
      <c r="L27" s="330">
        <v>1619</v>
      </c>
      <c r="M27" s="64"/>
      <c r="N27" s="64"/>
      <c r="O27" s="64"/>
      <c r="P27" s="64"/>
      <c r="Q27" s="64"/>
      <c r="R27" s="64"/>
      <c r="S27" s="64"/>
      <c r="T27" s="64"/>
      <c r="U27" s="64"/>
      <c r="V27" s="64"/>
    </row>
    <row r="28" spans="1:22" ht="21" customHeight="1">
      <c r="A28" s="395" t="s">
        <v>247</v>
      </c>
      <c r="B28" s="331">
        <v>14.206300185299567</v>
      </c>
      <c r="C28" s="331">
        <v>15.194564546016059</v>
      </c>
      <c r="D28" s="331">
        <v>18.529956763434217</v>
      </c>
      <c r="E28" s="331">
        <v>6.300185299567635</v>
      </c>
      <c r="F28" s="331">
        <v>4.4471896232242125</v>
      </c>
      <c r="G28" s="331">
        <v>0.8647313156269302</v>
      </c>
      <c r="H28" s="331">
        <v>7.288449660284126</v>
      </c>
      <c r="I28" s="331">
        <v>12.60037059913527</v>
      </c>
      <c r="J28" s="331">
        <v>6.979617047560223</v>
      </c>
      <c r="K28" s="331">
        <v>13.588634959851762</v>
      </c>
      <c r="L28" s="331">
        <v>100</v>
      </c>
      <c r="M28" s="64"/>
      <c r="N28" s="64"/>
      <c r="O28" s="64"/>
      <c r="P28" s="64"/>
      <c r="Q28" s="64"/>
      <c r="R28" s="64"/>
      <c r="S28" s="64"/>
      <c r="T28" s="64"/>
      <c r="U28" s="64"/>
      <c r="V28" s="64"/>
    </row>
    <row r="29" spans="1:22" ht="21" customHeight="1">
      <c r="A29" s="392" t="s">
        <v>256</v>
      </c>
      <c r="B29" s="222">
        <v>223</v>
      </c>
      <c r="C29" s="222">
        <v>250</v>
      </c>
      <c r="D29" s="222">
        <v>268</v>
      </c>
      <c r="E29" s="222">
        <v>112</v>
      </c>
      <c r="F29" s="222">
        <v>63</v>
      </c>
      <c r="G29" s="222">
        <v>14</v>
      </c>
      <c r="H29" s="222">
        <v>123</v>
      </c>
      <c r="I29" s="222">
        <v>200</v>
      </c>
      <c r="J29" s="222">
        <v>113</v>
      </c>
      <c r="K29" s="222">
        <v>254</v>
      </c>
      <c r="L29" s="222">
        <v>1620</v>
      </c>
      <c r="M29" s="64"/>
      <c r="N29" s="64"/>
      <c r="O29" s="64"/>
      <c r="P29" s="64"/>
      <c r="Q29" s="64"/>
      <c r="R29" s="64"/>
      <c r="S29" s="64"/>
      <c r="T29" s="64"/>
      <c r="U29" s="64"/>
      <c r="V29" s="64"/>
    </row>
    <row r="30" spans="1:22" ht="21" customHeight="1">
      <c r="A30" s="416" t="s">
        <v>247</v>
      </c>
      <c r="B30" s="223">
        <v>13.765432098765432</v>
      </c>
      <c r="C30" s="223">
        <v>15.432098765432098</v>
      </c>
      <c r="D30" s="223">
        <v>16.543209876543212</v>
      </c>
      <c r="E30" s="223">
        <v>6.91358024691358</v>
      </c>
      <c r="F30" s="223">
        <v>3.888888888888889</v>
      </c>
      <c r="G30" s="223">
        <v>0.8641975308641975</v>
      </c>
      <c r="H30" s="223">
        <v>7.592592592592593</v>
      </c>
      <c r="I30" s="223">
        <v>12.345679012345679</v>
      </c>
      <c r="J30" s="223">
        <v>6.9753086419753085</v>
      </c>
      <c r="K30" s="223">
        <v>15.679012345679014</v>
      </c>
      <c r="L30" s="223">
        <v>100</v>
      </c>
      <c r="M30" s="64"/>
      <c r="N30" s="64"/>
      <c r="O30" s="64"/>
      <c r="P30" s="64"/>
      <c r="Q30" s="64"/>
      <c r="R30" s="64"/>
      <c r="S30" s="64"/>
      <c r="T30" s="64"/>
      <c r="U30" s="64"/>
      <c r="V30" s="64"/>
    </row>
    <row r="31" spans="1:22" ht="21" customHeight="1">
      <c r="A31" s="391" t="s">
        <v>254</v>
      </c>
      <c r="B31" s="330">
        <v>235</v>
      </c>
      <c r="C31" s="330">
        <v>252</v>
      </c>
      <c r="D31" s="330">
        <v>254</v>
      </c>
      <c r="E31" s="330">
        <v>115</v>
      </c>
      <c r="F31" s="330">
        <v>62</v>
      </c>
      <c r="G31" s="330">
        <v>14</v>
      </c>
      <c r="H31" s="330">
        <v>105</v>
      </c>
      <c r="I31" s="330">
        <v>207</v>
      </c>
      <c r="J31" s="330">
        <v>108</v>
      </c>
      <c r="K31" s="330">
        <v>277</v>
      </c>
      <c r="L31" s="330">
        <v>1629</v>
      </c>
      <c r="M31" s="64"/>
      <c r="N31" s="64"/>
      <c r="O31" s="64"/>
      <c r="P31" s="64"/>
      <c r="Q31" s="64"/>
      <c r="R31" s="64"/>
      <c r="S31" s="64"/>
      <c r="T31" s="64"/>
      <c r="U31" s="64"/>
      <c r="V31" s="64"/>
    </row>
    <row r="32" spans="1:22" ht="21" customHeight="1">
      <c r="A32" s="395" t="s">
        <v>247</v>
      </c>
      <c r="B32" s="331">
        <v>14.426028238182933</v>
      </c>
      <c r="C32" s="331">
        <v>15.469613259668508</v>
      </c>
      <c r="D32" s="331">
        <v>15.592387968078574</v>
      </c>
      <c r="E32" s="331">
        <v>7.059545733578883</v>
      </c>
      <c r="F32" s="331">
        <v>3.8060159607120934</v>
      </c>
      <c r="G32" s="331">
        <v>0.8594229588704727</v>
      </c>
      <c r="H32" s="331">
        <v>6.445672191528545</v>
      </c>
      <c r="I32" s="331">
        <v>12.70718232044199</v>
      </c>
      <c r="J32" s="331">
        <v>6.629834254143646</v>
      </c>
      <c r="K32" s="331">
        <v>17.004297114794355</v>
      </c>
      <c r="L32" s="331">
        <v>100</v>
      </c>
      <c r="M32" s="64"/>
      <c r="N32" s="64"/>
      <c r="O32" s="64"/>
      <c r="P32" s="64"/>
      <c r="Q32" s="64"/>
      <c r="R32" s="64"/>
      <c r="S32" s="64"/>
      <c r="T32" s="64"/>
      <c r="U32" s="64"/>
      <c r="V32" s="64"/>
    </row>
    <row r="33" spans="1:22" ht="21" customHeight="1">
      <c r="A33" s="391" t="s">
        <v>252</v>
      </c>
      <c r="B33" s="330">
        <v>227</v>
      </c>
      <c r="C33" s="330">
        <v>240</v>
      </c>
      <c r="D33" s="330">
        <v>258</v>
      </c>
      <c r="E33" s="330">
        <v>108</v>
      </c>
      <c r="F33" s="330">
        <v>76</v>
      </c>
      <c r="G33" s="330">
        <v>7</v>
      </c>
      <c r="H33" s="330">
        <v>112</v>
      </c>
      <c r="I33" s="330">
        <v>206</v>
      </c>
      <c r="J33" s="330">
        <v>105</v>
      </c>
      <c r="K33" s="330">
        <v>201</v>
      </c>
      <c r="L33" s="330">
        <v>1540</v>
      </c>
      <c r="M33" s="64"/>
      <c r="N33" s="64"/>
      <c r="O33" s="64"/>
      <c r="P33" s="64"/>
      <c r="Q33" s="64"/>
      <c r="R33" s="64"/>
      <c r="S33" s="64"/>
      <c r="T33" s="64"/>
      <c r="U33" s="64"/>
      <c r="V33" s="64"/>
    </row>
    <row r="34" spans="1:22" ht="21" customHeight="1">
      <c r="A34" s="395" t="s">
        <v>247</v>
      </c>
      <c r="B34" s="331">
        <v>14.74025974025974</v>
      </c>
      <c r="C34" s="331">
        <v>15.584415584415584</v>
      </c>
      <c r="D34" s="331">
        <v>16.753246753246753</v>
      </c>
      <c r="E34" s="331">
        <v>7.012987012987012</v>
      </c>
      <c r="F34" s="331">
        <v>4.935064935064935</v>
      </c>
      <c r="G34" s="331">
        <v>0.45454545454545453</v>
      </c>
      <c r="H34" s="331">
        <v>7.2727272727272725</v>
      </c>
      <c r="I34" s="331">
        <v>13.376623376623375</v>
      </c>
      <c r="J34" s="331">
        <v>6.8181818181818175</v>
      </c>
      <c r="K34" s="331">
        <v>13.05194805194805</v>
      </c>
      <c r="L34" s="331">
        <v>100</v>
      </c>
      <c r="M34" s="64"/>
      <c r="N34" s="64"/>
      <c r="O34" s="64"/>
      <c r="P34" s="64"/>
      <c r="Q34" s="64"/>
      <c r="R34" s="64"/>
      <c r="S34" s="64"/>
      <c r="T34" s="64"/>
      <c r="U34" s="64"/>
      <c r="V34" s="64"/>
    </row>
    <row r="35" spans="1:22" ht="21" customHeight="1">
      <c r="A35" s="391" t="s">
        <v>249</v>
      </c>
      <c r="B35" s="330">
        <v>269</v>
      </c>
      <c r="C35" s="330">
        <v>240</v>
      </c>
      <c r="D35" s="330">
        <v>256</v>
      </c>
      <c r="E35" s="330">
        <v>114</v>
      </c>
      <c r="F35" s="330">
        <v>66</v>
      </c>
      <c r="G35" s="330">
        <v>15</v>
      </c>
      <c r="H35" s="330">
        <v>116</v>
      </c>
      <c r="I35" s="330">
        <v>199</v>
      </c>
      <c r="J35" s="330">
        <v>124</v>
      </c>
      <c r="K35" s="330">
        <v>199</v>
      </c>
      <c r="L35" s="330">
        <v>1598</v>
      </c>
      <c r="M35" s="64"/>
      <c r="N35" s="64"/>
      <c r="O35" s="64"/>
      <c r="P35" s="64"/>
      <c r="Q35" s="64"/>
      <c r="R35" s="64"/>
      <c r="S35" s="64"/>
      <c r="T35" s="64"/>
      <c r="U35" s="64"/>
      <c r="V35" s="64"/>
    </row>
    <row r="36" spans="1:22" ht="21" customHeight="1">
      <c r="A36" s="395" t="s">
        <v>247</v>
      </c>
      <c r="B36" s="331">
        <v>16.83354192740926</v>
      </c>
      <c r="C36" s="331">
        <v>15.018773466833544</v>
      </c>
      <c r="D36" s="331">
        <v>16.020025031289112</v>
      </c>
      <c r="E36" s="331">
        <v>7.133917396745932</v>
      </c>
      <c r="F36" s="331">
        <v>4.130162703379224</v>
      </c>
      <c r="G36" s="331">
        <v>0.9386733416770965</v>
      </c>
      <c r="H36" s="331">
        <v>7.259073842302878</v>
      </c>
      <c r="I36" s="331">
        <v>12.453066332916144</v>
      </c>
      <c r="J36" s="331">
        <v>7.759699624530664</v>
      </c>
      <c r="K36" s="331">
        <v>12.453066332916144</v>
      </c>
      <c r="L36" s="331">
        <v>100</v>
      </c>
      <c r="M36" s="64"/>
      <c r="N36" s="64"/>
      <c r="O36" s="64"/>
      <c r="P36" s="64"/>
      <c r="Q36" s="64"/>
      <c r="R36" s="64"/>
      <c r="S36" s="64"/>
      <c r="T36" s="64"/>
      <c r="U36" s="64"/>
      <c r="V36" s="64"/>
    </row>
    <row r="37" spans="1:22" ht="21" customHeight="1">
      <c r="A37" s="392" t="s">
        <v>246</v>
      </c>
      <c r="B37" s="222">
        <v>268</v>
      </c>
      <c r="C37" s="222">
        <v>243</v>
      </c>
      <c r="D37" s="222">
        <v>259</v>
      </c>
      <c r="E37" s="222">
        <v>116</v>
      </c>
      <c r="F37" s="222">
        <v>72</v>
      </c>
      <c r="G37" s="222">
        <v>14</v>
      </c>
      <c r="H37" s="222">
        <v>116</v>
      </c>
      <c r="I37" s="222">
        <v>206</v>
      </c>
      <c r="J37" s="222">
        <v>112</v>
      </c>
      <c r="K37" s="222">
        <v>250</v>
      </c>
      <c r="L37" s="222">
        <v>1656</v>
      </c>
      <c r="M37" s="64"/>
      <c r="N37" s="64"/>
      <c r="O37" s="64"/>
      <c r="P37" s="64"/>
      <c r="Q37" s="64"/>
      <c r="R37" s="64"/>
      <c r="S37" s="64"/>
      <c r="T37" s="64"/>
      <c r="U37" s="64"/>
      <c r="V37" s="64"/>
    </row>
    <row r="38" spans="1:22" ht="21" customHeight="1">
      <c r="A38" s="416" t="s">
        <v>247</v>
      </c>
      <c r="B38" s="223">
        <v>16.183574879227052</v>
      </c>
      <c r="C38" s="223">
        <v>14.673913043478262</v>
      </c>
      <c r="D38" s="223">
        <v>15.640096618357488</v>
      </c>
      <c r="E38" s="223">
        <v>7.004830917874397</v>
      </c>
      <c r="F38" s="223">
        <v>4.3478260869565215</v>
      </c>
      <c r="G38" s="223">
        <v>0.8454106280193237</v>
      </c>
      <c r="H38" s="223">
        <v>7.004830917874397</v>
      </c>
      <c r="I38" s="223">
        <v>12.439613526570048</v>
      </c>
      <c r="J38" s="223">
        <v>6.763285024154589</v>
      </c>
      <c r="K38" s="223">
        <v>15.096618357487923</v>
      </c>
      <c r="L38" s="223">
        <v>100</v>
      </c>
      <c r="M38" s="64"/>
      <c r="N38" s="64"/>
      <c r="O38" s="64"/>
      <c r="P38" s="64"/>
      <c r="Q38" s="64"/>
      <c r="R38" s="64"/>
      <c r="S38" s="64"/>
      <c r="T38" s="64"/>
      <c r="U38" s="64"/>
      <c r="V38" s="64"/>
    </row>
    <row r="39" spans="1:22" ht="41.25" customHeight="1">
      <c r="A39" s="531" t="s">
        <v>176</v>
      </c>
      <c r="B39" s="531"/>
      <c r="C39" s="531"/>
      <c r="D39" s="531"/>
      <c r="E39" s="531"/>
      <c r="F39" s="531"/>
      <c r="G39" s="531"/>
      <c r="H39" s="531"/>
      <c r="I39" s="531"/>
      <c r="J39" s="531"/>
      <c r="K39" s="531"/>
      <c r="L39" s="532"/>
      <c r="M39" s="64"/>
      <c r="N39" s="64"/>
      <c r="O39" s="64"/>
      <c r="P39" s="64"/>
      <c r="Q39" s="64"/>
      <c r="R39" s="64"/>
      <c r="S39" s="64"/>
      <c r="T39" s="64"/>
      <c r="U39" s="64"/>
      <c r="V39" s="64"/>
    </row>
    <row r="40" spans="13:22" ht="12.75">
      <c r="M40" s="64"/>
      <c r="N40" s="64"/>
      <c r="O40" s="64"/>
      <c r="P40" s="64"/>
      <c r="Q40" s="64"/>
      <c r="R40" s="64"/>
      <c r="S40" s="64"/>
      <c r="T40" s="64"/>
      <c r="U40" s="64"/>
      <c r="V40" s="64"/>
    </row>
    <row r="41" spans="13:22" ht="12.75">
      <c r="M41" s="64"/>
      <c r="N41" s="64"/>
      <c r="O41" s="64"/>
      <c r="P41" s="64"/>
      <c r="Q41" s="64"/>
      <c r="R41" s="64"/>
      <c r="S41" s="64"/>
      <c r="T41" s="64"/>
      <c r="U41" s="64"/>
      <c r="V41" s="64"/>
    </row>
    <row r="42" spans="13:22" ht="12.75">
      <c r="M42" s="64"/>
      <c r="N42" s="64"/>
      <c r="O42" s="64"/>
      <c r="P42" s="64"/>
      <c r="Q42" s="64"/>
      <c r="R42" s="64"/>
      <c r="S42" s="64"/>
      <c r="T42" s="64"/>
      <c r="U42" s="64"/>
      <c r="V42" s="64"/>
    </row>
    <row r="43" spans="13:22" ht="12.75">
      <c r="M43" s="64"/>
      <c r="N43" s="64"/>
      <c r="O43" s="64"/>
      <c r="P43" s="64"/>
      <c r="Q43" s="64"/>
      <c r="R43" s="64"/>
      <c r="S43" s="64"/>
      <c r="T43" s="64"/>
      <c r="U43" s="64"/>
      <c r="V43" s="64"/>
    </row>
    <row r="44" spans="13:22" ht="12.75">
      <c r="M44" s="64"/>
      <c r="N44" s="64"/>
      <c r="O44" s="64"/>
      <c r="P44" s="64"/>
      <c r="Q44" s="64"/>
      <c r="R44" s="64"/>
      <c r="S44" s="64"/>
      <c r="T44" s="64"/>
      <c r="U44" s="64"/>
      <c r="V44" s="64"/>
    </row>
    <row r="45" spans="13:22" ht="12.75">
      <c r="M45" s="64"/>
      <c r="N45" s="64"/>
      <c r="O45" s="64"/>
      <c r="P45" s="64"/>
      <c r="Q45" s="64"/>
      <c r="R45" s="64"/>
      <c r="S45" s="64"/>
      <c r="T45" s="64"/>
      <c r="U45" s="64"/>
      <c r="V45" s="64"/>
    </row>
    <row r="46" spans="13:22" ht="12.75">
      <c r="M46" s="64"/>
      <c r="N46" s="64"/>
      <c r="O46" s="64"/>
      <c r="P46" s="64"/>
      <c r="Q46" s="64"/>
      <c r="R46" s="64"/>
      <c r="S46" s="64"/>
      <c r="T46" s="64"/>
      <c r="U46" s="64"/>
      <c r="V46" s="64"/>
    </row>
    <row r="47" spans="13:22" ht="12.75">
      <c r="M47" s="64"/>
      <c r="N47" s="64"/>
      <c r="O47" s="64"/>
      <c r="P47" s="64"/>
      <c r="Q47" s="64"/>
      <c r="R47" s="64"/>
      <c r="S47" s="64"/>
      <c r="T47" s="64"/>
      <c r="U47" s="64"/>
      <c r="V47" s="64"/>
    </row>
    <row r="48" spans="13:22" ht="12.75">
      <c r="M48" s="64"/>
      <c r="N48" s="64"/>
      <c r="O48" s="64"/>
      <c r="P48" s="64"/>
      <c r="Q48" s="64"/>
      <c r="R48" s="64"/>
      <c r="S48" s="64"/>
      <c r="T48" s="64"/>
      <c r="U48" s="64"/>
      <c r="V48" s="64"/>
    </row>
    <row r="49" spans="13:22" ht="12.75">
      <c r="M49" s="64"/>
      <c r="N49" s="64"/>
      <c r="O49" s="64"/>
      <c r="P49" s="64"/>
      <c r="Q49" s="64"/>
      <c r="R49" s="64"/>
      <c r="S49" s="64"/>
      <c r="T49" s="64"/>
      <c r="U49" s="64"/>
      <c r="V49" s="64"/>
    </row>
    <row r="50" spans="13:22" ht="12.75">
      <c r="M50" s="64"/>
      <c r="N50" s="64"/>
      <c r="O50" s="64"/>
      <c r="P50" s="64"/>
      <c r="Q50" s="64"/>
      <c r="R50" s="64"/>
      <c r="S50" s="64"/>
      <c r="T50" s="64"/>
      <c r="U50" s="64"/>
      <c r="V50" s="64"/>
    </row>
    <row r="51" spans="13:22" ht="12.75">
      <c r="M51" s="64"/>
      <c r="N51" s="64"/>
      <c r="O51" s="64"/>
      <c r="P51" s="64"/>
      <c r="Q51" s="64"/>
      <c r="R51" s="64"/>
      <c r="S51" s="64"/>
      <c r="T51" s="64"/>
      <c r="U51" s="64"/>
      <c r="V51" s="64"/>
    </row>
    <row r="52" spans="13:22" ht="12.75">
      <c r="M52" s="64"/>
      <c r="N52" s="64"/>
      <c r="O52" s="64"/>
      <c r="P52" s="64"/>
      <c r="Q52" s="64"/>
      <c r="R52" s="64"/>
      <c r="S52" s="64"/>
      <c r="T52" s="64"/>
      <c r="U52" s="64"/>
      <c r="V52" s="64"/>
    </row>
    <row r="53" spans="13:22" ht="12.75">
      <c r="M53" s="64"/>
      <c r="N53" s="64"/>
      <c r="O53" s="64"/>
      <c r="P53" s="64"/>
      <c r="Q53" s="64"/>
      <c r="R53" s="64"/>
      <c r="S53" s="64"/>
      <c r="T53" s="64"/>
      <c r="U53" s="64"/>
      <c r="V53" s="64"/>
    </row>
    <row r="54" spans="13:22" ht="12.75">
      <c r="M54" s="64"/>
      <c r="N54" s="64"/>
      <c r="O54" s="64"/>
      <c r="P54" s="64"/>
      <c r="Q54" s="64"/>
      <c r="R54" s="64"/>
      <c r="S54" s="64"/>
      <c r="T54" s="64"/>
      <c r="U54" s="64"/>
      <c r="V54" s="64"/>
    </row>
    <row r="55" spans="13:22" ht="12.75">
      <c r="M55" s="64"/>
      <c r="N55" s="64"/>
      <c r="O55" s="64"/>
      <c r="P55" s="64"/>
      <c r="Q55" s="64"/>
      <c r="R55" s="64"/>
      <c r="S55" s="64"/>
      <c r="T55" s="64"/>
      <c r="U55" s="64"/>
      <c r="V55" s="64"/>
    </row>
    <row r="56" spans="13:22" ht="12.75">
      <c r="M56" s="64"/>
      <c r="N56" s="64"/>
      <c r="O56" s="64"/>
      <c r="P56" s="64"/>
      <c r="Q56" s="64"/>
      <c r="R56" s="64"/>
      <c r="S56" s="64"/>
      <c r="T56" s="64"/>
      <c r="U56" s="64"/>
      <c r="V56" s="64"/>
    </row>
    <row r="57" spans="13:22" ht="12.75">
      <c r="M57" s="64"/>
      <c r="N57" s="64"/>
      <c r="O57" s="64"/>
      <c r="P57" s="64"/>
      <c r="Q57" s="64"/>
      <c r="R57" s="64"/>
      <c r="S57" s="64"/>
      <c r="T57" s="64"/>
      <c r="U57" s="64"/>
      <c r="V57" s="64"/>
    </row>
    <row r="58" spans="13:22" ht="12.75">
      <c r="M58" s="64"/>
      <c r="N58" s="64"/>
      <c r="O58" s="64"/>
      <c r="P58" s="64"/>
      <c r="Q58" s="64"/>
      <c r="R58" s="64"/>
      <c r="S58" s="64"/>
      <c r="T58" s="64"/>
      <c r="U58" s="64"/>
      <c r="V58" s="64"/>
    </row>
    <row r="59" spans="13:22" ht="12.75">
      <c r="M59" s="64"/>
      <c r="N59" s="64"/>
      <c r="O59" s="64"/>
      <c r="P59" s="64"/>
      <c r="Q59" s="64"/>
      <c r="R59" s="64"/>
      <c r="S59" s="64"/>
      <c r="T59" s="64"/>
      <c r="U59" s="64"/>
      <c r="V59" s="64"/>
    </row>
    <row r="60" spans="13:22" ht="12.75">
      <c r="M60" s="64"/>
      <c r="N60" s="64"/>
      <c r="O60" s="64"/>
      <c r="P60" s="64"/>
      <c r="Q60" s="64"/>
      <c r="R60" s="64"/>
      <c r="S60" s="64"/>
      <c r="T60" s="64"/>
      <c r="U60" s="64"/>
      <c r="V60" s="64"/>
    </row>
    <row r="61" spans="13:22" ht="12.75">
      <c r="M61" s="64"/>
      <c r="N61" s="64"/>
      <c r="O61" s="64"/>
      <c r="P61" s="64"/>
      <c r="Q61" s="64"/>
      <c r="R61" s="64"/>
      <c r="S61" s="64"/>
      <c r="T61" s="64"/>
      <c r="U61" s="64"/>
      <c r="V61" s="64"/>
    </row>
    <row r="62" spans="13:22" ht="12.75">
      <c r="M62" s="64"/>
      <c r="N62" s="64"/>
      <c r="O62" s="64"/>
      <c r="P62" s="64"/>
      <c r="Q62" s="64"/>
      <c r="R62" s="64"/>
      <c r="S62" s="64"/>
      <c r="T62" s="64"/>
      <c r="U62" s="64"/>
      <c r="V62" s="64"/>
    </row>
    <row r="63" spans="13:22" ht="12.75">
      <c r="M63" s="64"/>
      <c r="N63" s="64"/>
      <c r="O63" s="64"/>
      <c r="P63" s="64"/>
      <c r="Q63" s="64"/>
      <c r="R63" s="64"/>
      <c r="S63" s="64"/>
      <c r="T63" s="64"/>
      <c r="U63" s="64"/>
      <c r="V63" s="64"/>
    </row>
    <row r="64" spans="13:22" ht="12.75">
      <c r="M64" s="64"/>
      <c r="N64" s="64"/>
      <c r="O64" s="64"/>
      <c r="P64" s="64"/>
      <c r="Q64" s="64"/>
      <c r="R64" s="64"/>
      <c r="S64" s="64"/>
      <c r="T64" s="64"/>
      <c r="U64" s="64"/>
      <c r="V64" s="64"/>
    </row>
    <row r="65" spans="13:22" ht="12.75">
      <c r="M65" s="64"/>
      <c r="N65" s="64"/>
      <c r="O65" s="64"/>
      <c r="P65" s="64"/>
      <c r="Q65" s="64"/>
      <c r="R65" s="64"/>
      <c r="S65" s="64"/>
      <c r="T65" s="64"/>
      <c r="U65" s="64"/>
      <c r="V65" s="64"/>
    </row>
    <row r="66" spans="13:22" ht="12.75">
      <c r="M66" s="64"/>
      <c r="N66" s="64"/>
      <c r="O66" s="64"/>
      <c r="P66" s="64"/>
      <c r="Q66" s="64"/>
      <c r="R66" s="64"/>
      <c r="S66" s="64"/>
      <c r="T66" s="64"/>
      <c r="U66" s="64"/>
      <c r="V66" s="64"/>
    </row>
    <row r="67" spans="13:22" ht="12.75">
      <c r="M67" s="64"/>
      <c r="N67" s="64"/>
      <c r="O67" s="64"/>
      <c r="P67" s="64"/>
      <c r="Q67" s="64"/>
      <c r="R67" s="64"/>
      <c r="S67" s="64"/>
      <c r="T67" s="64"/>
      <c r="U67" s="64"/>
      <c r="V67" s="64"/>
    </row>
    <row r="68" spans="13:22" ht="12.75">
      <c r="M68" s="64"/>
      <c r="N68" s="64"/>
      <c r="O68" s="64"/>
      <c r="P68" s="64"/>
      <c r="Q68" s="64"/>
      <c r="R68" s="64"/>
      <c r="S68" s="64"/>
      <c r="T68" s="64"/>
      <c r="U68" s="64"/>
      <c r="V68" s="64"/>
    </row>
    <row r="69" spans="13:22" ht="12.75">
      <c r="M69" s="64"/>
      <c r="N69" s="64"/>
      <c r="O69" s="64"/>
      <c r="P69" s="64"/>
      <c r="Q69" s="64"/>
      <c r="R69" s="64"/>
      <c r="S69" s="64"/>
      <c r="T69" s="64"/>
      <c r="U69" s="64"/>
      <c r="V69" s="64"/>
    </row>
    <row r="70" spans="13:22" ht="12.75">
      <c r="M70" s="64"/>
      <c r="N70" s="64"/>
      <c r="O70" s="64"/>
      <c r="P70" s="64"/>
      <c r="Q70" s="64"/>
      <c r="R70" s="64"/>
      <c r="S70" s="64"/>
      <c r="T70" s="64"/>
      <c r="U70" s="64"/>
      <c r="V70" s="64"/>
    </row>
  </sheetData>
  <sheetProtection/>
  <mergeCells count="1">
    <mergeCell ref="A39:L39"/>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55" r:id="rId1"/>
  <headerFooter alignWithMargins="0">
    <oddFooter>&amp;C&amp;16page 18</oddFooter>
  </headerFooter>
  <rowBreaks count="1" manualBreakCount="1">
    <brk id="40" max="11"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D14" sqref="D14"/>
    </sheetView>
  </sheetViews>
  <sheetFormatPr defaultColWidth="11.00390625" defaultRowHeight="12.75"/>
  <cols>
    <col min="1" max="1" width="24.50390625" style="0" customWidth="1"/>
    <col min="2" max="2" width="16.50390625" style="0" customWidth="1"/>
    <col min="5" max="5" width="9.50390625" style="0" customWidth="1"/>
  </cols>
  <sheetData>
    <row r="1" spans="1:11" ht="125.25" customHeight="1">
      <c r="A1" s="493" t="s">
        <v>284</v>
      </c>
      <c r="B1" s="494"/>
      <c r="C1" s="494"/>
      <c r="D1" s="494"/>
      <c r="E1" s="494"/>
      <c r="F1" s="466"/>
      <c r="G1" s="466"/>
      <c r="H1" s="466"/>
      <c r="I1" s="466"/>
      <c r="J1" s="466"/>
      <c r="K1" s="466"/>
    </row>
    <row r="2" ht="13.5">
      <c r="A2" s="467"/>
    </row>
    <row r="3" ht="13.5">
      <c r="A3" s="467" t="s">
        <v>285</v>
      </c>
    </row>
    <row r="4" spans="1:2" ht="15">
      <c r="A4" s="468"/>
      <c r="B4" s="469" t="s">
        <v>286</v>
      </c>
    </row>
    <row r="5" spans="1:2" ht="15">
      <c r="A5" s="473" t="s">
        <v>287</v>
      </c>
      <c r="B5" s="469"/>
    </row>
    <row r="6" spans="1:2" ht="15">
      <c r="A6" s="488" t="s">
        <v>288</v>
      </c>
      <c r="B6" s="469"/>
    </row>
    <row r="7" spans="1:2" ht="15">
      <c r="A7" s="488" t="s">
        <v>289</v>
      </c>
      <c r="B7" s="470">
        <v>2174</v>
      </c>
    </row>
    <row r="8" spans="1:2" ht="15">
      <c r="A8" s="488" t="s">
        <v>290</v>
      </c>
      <c r="B8" s="470">
        <v>1953</v>
      </c>
    </row>
    <row r="9" spans="1:2" ht="12.75">
      <c r="A9" s="489" t="s">
        <v>291</v>
      </c>
      <c r="B9" s="469"/>
    </row>
    <row r="10" spans="1:2" ht="15">
      <c r="A10" s="471"/>
      <c r="B10" s="472"/>
    </row>
    <row r="11" spans="1:2" ht="15">
      <c r="A11" s="473" t="s">
        <v>292</v>
      </c>
      <c r="B11" s="470">
        <v>2165</v>
      </c>
    </row>
    <row r="12" spans="1:2" ht="15">
      <c r="A12" s="473" t="s">
        <v>293</v>
      </c>
      <c r="B12" s="470">
        <v>1793</v>
      </c>
    </row>
    <row r="13" spans="1:2" ht="15">
      <c r="A13" s="473" t="s">
        <v>294</v>
      </c>
      <c r="B13" s="470">
        <v>2213</v>
      </c>
    </row>
    <row r="14" spans="1:2" ht="15">
      <c r="A14" s="473" t="s">
        <v>295</v>
      </c>
      <c r="B14" s="470">
        <v>1809</v>
      </c>
    </row>
    <row r="15" spans="1:2" ht="12.75">
      <c r="A15" s="474" t="s">
        <v>296</v>
      </c>
      <c r="B15" s="475">
        <v>7980</v>
      </c>
    </row>
    <row r="16" spans="1:2" ht="15">
      <c r="A16" s="471"/>
      <c r="B16" s="472"/>
    </row>
    <row r="17" spans="1:2" ht="15">
      <c r="A17" s="476" t="s">
        <v>297</v>
      </c>
      <c r="B17" s="477">
        <v>2047</v>
      </c>
    </row>
    <row r="18" spans="1:2" ht="15">
      <c r="A18" s="473" t="s">
        <v>298</v>
      </c>
      <c r="B18" s="470">
        <v>1720</v>
      </c>
    </row>
    <row r="19" spans="1:2" ht="15">
      <c r="A19" s="473" t="s">
        <v>299</v>
      </c>
      <c r="B19" s="470">
        <v>2097</v>
      </c>
    </row>
    <row r="20" spans="1:2" ht="15">
      <c r="A20" s="473" t="s">
        <v>300</v>
      </c>
      <c r="B20" s="470">
        <v>1617</v>
      </c>
    </row>
    <row r="21" spans="1:2" ht="12.75">
      <c r="A21" s="474" t="s">
        <v>301</v>
      </c>
      <c r="B21" s="475">
        <v>7481</v>
      </c>
    </row>
    <row r="22" spans="1:2" ht="15">
      <c r="A22" s="471"/>
      <c r="B22" s="472"/>
    </row>
    <row r="23" spans="1:2" ht="15">
      <c r="A23" s="473" t="s">
        <v>302</v>
      </c>
      <c r="B23" s="470">
        <v>2061</v>
      </c>
    </row>
    <row r="24" spans="1:2" ht="15">
      <c r="A24" s="473" t="s">
        <v>303</v>
      </c>
      <c r="B24" s="470">
        <v>1821</v>
      </c>
    </row>
    <row r="25" spans="1:2" ht="15">
      <c r="A25" s="473" t="s">
        <v>304</v>
      </c>
      <c r="B25" s="470">
        <v>2280</v>
      </c>
    </row>
    <row r="26" spans="1:2" ht="15">
      <c r="A26" s="473" t="s">
        <v>305</v>
      </c>
      <c r="B26" s="470">
        <v>2005</v>
      </c>
    </row>
    <row r="27" spans="1:2" ht="12.75">
      <c r="A27" s="474" t="s">
        <v>306</v>
      </c>
      <c r="B27" s="475">
        <v>8167</v>
      </c>
    </row>
    <row r="28" spans="1:2" ht="15">
      <c r="A28" s="471"/>
      <c r="B28" s="472"/>
    </row>
    <row r="29" spans="1:2" ht="15">
      <c r="A29" s="473" t="s">
        <v>307</v>
      </c>
      <c r="B29" s="473" t="s">
        <v>308</v>
      </c>
    </row>
    <row r="30" spans="1:2" ht="15">
      <c r="A30" s="473" t="s">
        <v>309</v>
      </c>
      <c r="B30" s="473" t="s">
        <v>310</v>
      </c>
    </row>
    <row r="31" spans="1:2" ht="15">
      <c r="A31" s="473" t="s">
        <v>311</v>
      </c>
      <c r="B31" s="473" t="s">
        <v>312</v>
      </c>
    </row>
    <row r="32" spans="1:2" ht="15">
      <c r="A32" s="473" t="s">
        <v>313</v>
      </c>
      <c r="B32" s="473" t="s">
        <v>314</v>
      </c>
    </row>
    <row r="33" spans="1:2" ht="12.75">
      <c r="A33" s="474" t="s">
        <v>315</v>
      </c>
      <c r="B33" s="475">
        <v>7871</v>
      </c>
    </row>
    <row r="34" spans="1:2" ht="15">
      <c r="A34" s="471"/>
      <c r="B34" s="472"/>
    </row>
    <row r="35" spans="1:2" ht="15">
      <c r="A35" s="473" t="s">
        <v>316</v>
      </c>
      <c r="B35" s="473" t="s">
        <v>317</v>
      </c>
    </row>
    <row r="36" spans="1:2" ht="15">
      <c r="A36" s="473" t="s">
        <v>318</v>
      </c>
      <c r="B36" s="473" t="s">
        <v>319</v>
      </c>
    </row>
    <row r="37" spans="1:2" ht="15">
      <c r="A37" s="473" t="s">
        <v>320</v>
      </c>
      <c r="B37" s="470">
        <v>1905</v>
      </c>
    </row>
    <row r="38" spans="1:2" ht="15">
      <c r="A38" s="473" t="s">
        <v>321</v>
      </c>
      <c r="B38" s="470">
        <v>1817</v>
      </c>
    </row>
    <row r="39" spans="1:2" ht="12.75">
      <c r="A39" s="474" t="s">
        <v>322</v>
      </c>
      <c r="B39" s="474" t="s">
        <v>323</v>
      </c>
    </row>
    <row r="40" spans="1:2" ht="15">
      <c r="A40" s="471"/>
      <c r="B40" s="472"/>
    </row>
    <row r="41" spans="1:2" ht="12">
      <c r="A41" s="495" t="s">
        <v>324</v>
      </c>
      <c r="B41" s="495"/>
    </row>
    <row r="42" ht="15">
      <c r="A42" s="478"/>
    </row>
  </sheetData>
  <sheetProtection/>
  <mergeCells count="2">
    <mergeCell ref="A1:E1"/>
    <mergeCell ref="A41:B4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V70"/>
  <sheetViews>
    <sheetView view="pageLayout" zoomScaleNormal="75" workbookViewId="0" topLeftCell="A31">
      <selection activeCell="A14" sqref="A14"/>
    </sheetView>
  </sheetViews>
  <sheetFormatPr defaultColWidth="11.00390625" defaultRowHeight="12.75"/>
  <cols>
    <col min="1" max="1" width="9.00390625" style="65" customWidth="1"/>
    <col min="2" max="2" width="1.75390625" style="65" customWidth="1"/>
    <col min="3" max="3" width="31.00390625" style="65" customWidth="1"/>
    <col min="4" max="16384" width="11.00390625" style="65" customWidth="1"/>
  </cols>
  <sheetData>
    <row r="1" spans="1:22" ht="12.75">
      <c r="A1" s="64"/>
      <c r="B1" s="64"/>
      <c r="C1" s="64"/>
      <c r="D1" s="64"/>
      <c r="E1" s="64"/>
      <c r="F1" s="64"/>
      <c r="G1" s="64"/>
      <c r="H1" s="64"/>
      <c r="I1" s="64"/>
      <c r="J1" s="64"/>
      <c r="K1" s="64"/>
      <c r="L1" s="64"/>
      <c r="M1" s="64"/>
      <c r="N1" s="64"/>
      <c r="O1" s="64"/>
      <c r="P1" s="64"/>
      <c r="Q1" s="64"/>
      <c r="R1" s="64"/>
      <c r="S1" s="64"/>
      <c r="T1" s="64"/>
      <c r="U1" s="64"/>
      <c r="V1" s="64"/>
    </row>
    <row r="2" spans="1:22" ht="12.75">
      <c r="A2" s="64"/>
      <c r="B2" s="64"/>
      <c r="C2" s="64"/>
      <c r="D2" s="64"/>
      <c r="E2" s="64"/>
      <c r="F2" s="64"/>
      <c r="G2" s="64"/>
      <c r="H2" s="64"/>
      <c r="I2" s="64"/>
      <c r="J2" s="64"/>
      <c r="K2" s="64"/>
      <c r="L2" s="64"/>
      <c r="M2" s="64"/>
      <c r="N2" s="64"/>
      <c r="O2" s="64"/>
      <c r="P2" s="64"/>
      <c r="Q2" s="64"/>
      <c r="R2" s="64"/>
      <c r="S2" s="64"/>
      <c r="T2" s="64"/>
      <c r="U2" s="64"/>
      <c r="V2" s="64"/>
    </row>
    <row r="3" spans="1:22" ht="12.75">
      <c r="A3" s="64"/>
      <c r="B3" s="64"/>
      <c r="C3" s="64"/>
      <c r="D3" s="64"/>
      <c r="E3" s="64"/>
      <c r="F3" s="64"/>
      <c r="G3" s="64"/>
      <c r="H3" s="64"/>
      <c r="I3" s="64"/>
      <c r="J3" s="64"/>
      <c r="K3" s="64"/>
      <c r="L3" s="64"/>
      <c r="M3" s="64"/>
      <c r="N3" s="64"/>
      <c r="O3" s="64"/>
      <c r="P3" s="64"/>
      <c r="Q3" s="64"/>
      <c r="R3" s="64"/>
      <c r="S3" s="64"/>
      <c r="T3" s="64"/>
      <c r="U3" s="64"/>
      <c r="V3" s="64"/>
    </row>
    <row r="4" spans="1:22" ht="12.75">
      <c r="A4" s="64"/>
      <c r="B4" s="64"/>
      <c r="C4" s="64"/>
      <c r="D4" s="64"/>
      <c r="E4" s="64"/>
      <c r="F4" s="64"/>
      <c r="G4" s="64"/>
      <c r="H4" s="64"/>
      <c r="I4" s="64"/>
      <c r="J4" s="64"/>
      <c r="K4" s="64"/>
      <c r="L4" s="64"/>
      <c r="M4" s="64"/>
      <c r="N4" s="64"/>
      <c r="O4" s="64"/>
      <c r="P4" s="64"/>
      <c r="Q4" s="64"/>
      <c r="R4" s="64"/>
      <c r="S4" s="64"/>
      <c r="T4" s="64"/>
      <c r="U4" s="64"/>
      <c r="V4" s="64"/>
    </row>
    <row r="5" spans="1:22" ht="12.75">
      <c r="A5" s="64"/>
      <c r="B5" s="64"/>
      <c r="C5" s="64"/>
      <c r="D5" s="64"/>
      <c r="E5" s="64"/>
      <c r="F5" s="64"/>
      <c r="G5" s="64"/>
      <c r="H5" s="64"/>
      <c r="I5" s="64"/>
      <c r="J5" s="64"/>
      <c r="K5" s="64"/>
      <c r="L5" s="64"/>
      <c r="M5" s="64"/>
      <c r="N5" s="64"/>
      <c r="O5" s="64"/>
      <c r="P5" s="64"/>
      <c r="Q5" s="64"/>
      <c r="R5" s="64"/>
      <c r="S5" s="64"/>
      <c r="T5" s="64"/>
      <c r="U5" s="64"/>
      <c r="V5" s="64"/>
    </row>
    <row r="6" spans="1:22" ht="12.75">
      <c r="A6" s="64"/>
      <c r="B6" s="64"/>
      <c r="C6" s="64"/>
      <c r="D6" s="64"/>
      <c r="E6" s="64"/>
      <c r="F6" s="64"/>
      <c r="G6" s="64"/>
      <c r="H6" s="64"/>
      <c r="I6" s="64"/>
      <c r="J6" s="64"/>
      <c r="K6" s="64"/>
      <c r="L6" s="64"/>
      <c r="M6" s="64"/>
      <c r="N6" s="64"/>
      <c r="O6" s="64"/>
      <c r="P6" s="64"/>
      <c r="Q6" s="64"/>
      <c r="R6" s="64"/>
      <c r="S6" s="64"/>
      <c r="T6" s="64"/>
      <c r="U6" s="64"/>
      <c r="V6" s="64"/>
    </row>
    <row r="7" spans="1:22" ht="12.75">
      <c r="A7" s="64"/>
      <c r="B7" s="64"/>
      <c r="C7" s="64"/>
      <c r="D7" s="64"/>
      <c r="E7" s="64"/>
      <c r="F7" s="64"/>
      <c r="G7" s="64"/>
      <c r="H7" s="64"/>
      <c r="I7" s="64"/>
      <c r="J7" s="64"/>
      <c r="K7" s="64"/>
      <c r="L7" s="64"/>
      <c r="M7" s="64"/>
      <c r="N7" s="64"/>
      <c r="O7" s="64"/>
      <c r="P7" s="64"/>
      <c r="Q7" s="64"/>
      <c r="R7" s="64"/>
      <c r="S7" s="64"/>
      <c r="T7" s="64"/>
      <c r="U7" s="64"/>
      <c r="V7" s="64"/>
    </row>
    <row r="8" spans="1:22" ht="12.75">
      <c r="A8" s="64"/>
      <c r="B8" s="64"/>
      <c r="C8" s="64"/>
      <c r="D8" s="64"/>
      <c r="E8" s="64"/>
      <c r="F8" s="64"/>
      <c r="G8" s="64"/>
      <c r="H8" s="64"/>
      <c r="I8" s="64"/>
      <c r="J8" s="64"/>
      <c r="K8" s="64"/>
      <c r="L8" s="64"/>
      <c r="M8" s="64"/>
      <c r="N8" s="64"/>
      <c r="O8" s="64"/>
      <c r="P8" s="64"/>
      <c r="Q8" s="64"/>
      <c r="R8" s="64"/>
      <c r="S8" s="64"/>
      <c r="T8" s="64"/>
      <c r="U8" s="64"/>
      <c r="V8" s="64"/>
    </row>
    <row r="9" spans="1:22" ht="12.75">
      <c r="A9" s="64"/>
      <c r="B9" s="64"/>
      <c r="C9" s="64"/>
      <c r="D9" s="64"/>
      <c r="E9" s="64"/>
      <c r="F9" s="64"/>
      <c r="G9" s="64"/>
      <c r="H9" s="64"/>
      <c r="I9" s="64"/>
      <c r="J9" s="64"/>
      <c r="K9" s="64"/>
      <c r="L9" s="64"/>
      <c r="M9" s="64"/>
      <c r="N9" s="64"/>
      <c r="O9" s="64"/>
      <c r="P9" s="64"/>
      <c r="Q9" s="64"/>
      <c r="R9" s="64"/>
      <c r="S9" s="64"/>
      <c r="T9" s="64"/>
      <c r="U9" s="64"/>
      <c r="V9" s="64"/>
    </row>
    <row r="10" spans="1:22" ht="12.75">
      <c r="A10" s="64"/>
      <c r="B10" s="64"/>
      <c r="C10" s="64"/>
      <c r="D10" s="64"/>
      <c r="E10" s="64"/>
      <c r="F10" s="64"/>
      <c r="G10" s="64"/>
      <c r="H10" s="64"/>
      <c r="I10" s="64"/>
      <c r="J10" s="64"/>
      <c r="K10" s="64"/>
      <c r="L10" s="64"/>
      <c r="M10" s="64"/>
      <c r="N10" s="64"/>
      <c r="O10" s="64"/>
      <c r="P10" s="64"/>
      <c r="Q10" s="64"/>
      <c r="R10" s="64"/>
      <c r="S10" s="64"/>
      <c r="T10" s="64"/>
      <c r="U10" s="64"/>
      <c r="V10" s="64"/>
    </row>
    <row r="11" spans="1:22" ht="12.75">
      <c r="A11" s="64"/>
      <c r="B11" s="64"/>
      <c r="C11" s="64"/>
      <c r="D11" s="64"/>
      <c r="E11" s="64"/>
      <c r="F11" s="64"/>
      <c r="G11" s="64"/>
      <c r="H11" s="64"/>
      <c r="I11" s="64"/>
      <c r="J11" s="64"/>
      <c r="K11" s="64"/>
      <c r="L11" s="64"/>
      <c r="M11" s="64"/>
      <c r="N11" s="64"/>
      <c r="O11" s="64"/>
      <c r="P11" s="64"/>
      <c r="Q11" s="64"/>
      <c r="R11" s="64"/>
      <c r="S11" s="64"/>
      <c r="T11" s="64"/>
      <c r="U11" s="64"/>
      <c r="V11" s="64"/>
    </row>
    <row r="12" spans="1:22" ht="12.75">
      <c r="A12" s="64"/>
      <c r="B12" s="64"/>
      <c r="C12" s="64"/>
      <c r="D12" s="64"/>
      <c r="E12" s="64"/>
      <c r="F12" s="64"/>
      <c r="G12" s="64"/>
      <c r="H12" s="64"/>
      <c r="I12" s="64"/>
      <c r="J12" s="64"/>
      <c r="K12" s="64"/>
      <c r="L12" s="64"/>
      <c r="M12" s="64"/>
      <c r="N12" s="64"/>
      <c r="O12" s="64"/>
      <c r="P12" s="64"/>
      <c r="Q12" s="64"/>
      <c r="R12" s="64"/>
      <c r="S12" s="64"/>
      <c r="T12" s="64"/>
      <c r="U12" s="64"/>
      <c r="V12" s="64"/>
    </row>
    <row r="13" spans="1:22" ht="31.5">
      <c r="A13" s="64"/>
      <c r="B13" s="64"/>
      <c r="C13" s="115" t="s">
        <v>63</v>
      </c>
      <c r="D13" s="110"/>
      <c r="E13" s="110"/>
      <c r="F13" s="64"/>
      <c r="G13" s="64"/>
      <c r="H13" s="64"/>
      <c r="I13" s="64"/>
      <c r="J13" s="64"/>
      <c r="K13" s="64"/>
      <c r="L13" s="64"/>
      <c r="M13" s="64"/>
      <c r="N13" s="64"/>
      <c r="O13" s="64"/>
      <c r="P13" s="64"/>
      <c r="Q13" s="64"/>
      <c r="R13" s="64"/>
      <c r="S13" s="64"/>
      <c r="T13" s="64"/>
      <c r="U13" s="64"/>
      <c r="V13" s="64"/>
    </row>
    <row r="14" spans="1:22" ht="23.25" thickBot="1">
      <c r="A14" s="64"/>
      <c r="B14" s="77"/>
      <c r="C14" s="77"/>
      <c r="D14" s="78"/>
      <c r="E14"/>
      <c r="F14"/>
      <c r="G14" s="64"/>
      <c r="H14" s="64"/>
      <c r="I14" s="64"/>
      <c r="J14" s="64"/>
      <c r="K14" s="64"/>
      <c r="L14" s="64"/>
      <c r="M14" s="64"/>
      <c r="N14" s="64"/>
      <c r="O14" s="64"/>
      <c r="P14" s="64"/>
      <c r="Q14" s="64"/>
      <c r="R14" s="64"/>
      <c r="S14" s="64"/>
      <c r="T14" s="64"/>
      <c r="U14" s="64"/>
      <c r="V14" s="64"/>
    </row>
    <row r="15" spans="1:22" ht="23.25" thickTop="1">
      <c r="A15" s="64"/>
      <c r="B15" s="64"/>
      <c r="C15" s="64"/>
      <c r="D15" s="76"/>
      <c r="E15" s="64"/>
      <c r="F15" s="64"/>
      <c r="G15" s="64"/>
      <c r="H15" s="64"/>
      <c r="I15" s="64"/>
      <c r="J15" s="64"/>
      <c r="K15" s="64"/>
      <c r="L15" s="64"/>
      <c r="M15" s="64"/>
      <c r="N15" s="64"/>
      <c r="O15" s="64"/>
      <c r="P15" s="64"/>
      <c r="Q15" s="64"/>
      <c r="R15" s="64"/>
      <c r="S15" s="64"/>
      <c r="T15" s="64"/>
      <c r="U15" s="64"/>
      <c r="V15" s="64"/>
    </row>
    <row r="16" spans="1:22" ht="12.75">
      <c r="A16" s="64"/>
      <c r="B16" s="64"/>
      <c r="C16" s="64"/>
      <c r="D16" s="64"/>
      <c r="E16" s="64"/>
      <c r="F16" s="64"/>
      <c r="G16" s="64"/>
      <c r="H16" s="64"/>
      <c r="I16" s="64"/>
      <c r="J16" s="64"/>
      <c r="K16" s="64"/>
      <c r="L16" s="64"/>
      <c r="M16" s="64"/>
      <c r="N16" s="64"/>
      <c r="O16" s="64"/>
      <c r="P16" s="64"/>
      <c r="Q16" s="64"/>
      <c r="R16" s="64"/>
      <c r="S16" s="64"/>
      <c r="T16" s="64"/>
      <c r="U16" s="64"/>
      <c r="V16" s="64"/>
    </row>
    <row r="17" spans="1:22" ht="12.75">
      <c r="A17" s="64"/>
      <c r="B17" s="64"/>
      <c r="C17" s="64"/>
      <c r="D17" s="64"/>
      <c r="E17" s="64"/>
      <c r="F17" s="64"/>
      <c r="G17" s="64"/>
      <c r="H17" s="64"/>
      <c r="I17" s="64"/>
      <c r="J17" s="64"/>
      <c r="K17" s="64"/>
      <c r="L17" s="64"/>
      <c r="M17" s="64"/>
      <c r="N17" s="64"/>
      <c r="O17" s="64"/>
      <c r="P17" s="64"/>
      <c r="Q17" s="64"/>
      <c r="R17" s="64"/>
      <c r="S17" s="64"/>
      <c r="T17" s="64"/>
      <c r="U17" s="64"/>
      <c r="V17" s="64"/>
    </row>
    <row r="18" spans="1:22" ht="12.75">
      <c r="A18" s="64"/>
      <c r="B18" s="64"/>
      <c r="C18" s="64"/>
      <c r="D18" s="64"/>
      <c r="E18" s="64"/>
      <c r="F18" s="64"/>
      <c r="G18" s="64"/>
      <c r="H18" s="64"/>
      <c r="I18" s="64"/>
      <c r="J18" s="64"/>
      <c r="K18" s="64"/>
      <c r="L18" s="64"/>
      <c r="M18" s="64"/>
      <c r="N18" s="64"/>
      <c r="O18" s="64"/>
      <c r="P18" s="64"/>
      <c r="Q18" s="64"/>
      <c r="R18" s="64"/>
      <c r="S18" s="64"/>
      <c r="T18" s="64"/>
      <c r="U18" s="64"/>
      <c r="V18" s="64"/>
    </row>
    <row r="19" spans="1:22" ht="12.75">
      <c r="A19" s="64"/>
      <c r="B19" s="64"/>
      <c r="C19" s="64"/>
      <c r="D19" s="64"/>
      <c r="E19" s="64"/>
      <c r="F19" s="64"/>
      <c r="G19" s="64"/>
      <c r="H19" s="64"/>
      <c r="I19" s="64"/>
      <c r="J19" s="64"/>
      <c r="K19" s="64"/>
      <c r="L19" s="64"/>
      <c r="M19" s="64"/>
      <c r="N19" s="64"/>
      <c r="O19" s="64"/>
      <c r="P19" s="64"/>
      <c r="Q19" s="64"/>
      <c r="R19" s="64"/>
      <c r="S19" s="64"/>
      <c r="T19" s="64"/>
      <c r="U19" s="64"/>
      <c r="V19" s="64"/>
    </row>
    <row r="20" spans="1:22" ht="12.75">
      <c r="A20" s="64"/>
      <c r="B20" s="64"/>
      <c r="C20" s="64"/>
      <c r="D20" s="64"/>
      <c r="E20" s="64"/>
      <c r="F20" s="64"/>
      <c r="G20" s="64"/>
      <c r="H20" s="64"/>
      <c r="I20" s="64"/>
      <c r="J20" s="64"/>
      <c r="K20" s="64"/>
      <c r="L20" s="64"/>
      <c r="M20" s="64"/>
      <c r="N20" s="64"/>
      <c r="O20" s="64"/>
      <c r="P20" s="64"/>
      <c r="Q20" s="64"/>
      <c r="R20" s="64"/>
      <c r="S20" s="64"/>
      <c r="T20" s="64"/>
      <c r="U20" s="64"/>
      <c r="V20" s="64"/>
    </row>
    <row r="21" spans="1:22" ht="30">
      <c r="A21" s="64"/>
      <c r="B21" s="64"/>
      <c r="C21" s="114" t="s">
        <v>114</v>
      </c>
      <c r="E21" s="64"/>
      <c r="F21" s="64"/>
      <c r="G21" s="64"/>
      <c r="H21" s="64"/>
      <c r="I21" s="64"/>
      <c r="J21" s="64"/>
      <c r="K21" s="64"/>
      <c r="L21" s="64"/>
      <c r="M21" s="64"/>
      <c r="N21" s="64"/>
      <c r="O21" s="64"/>
      <c r="P21" s="64"/>
      <c r="Q21" s="64"/>
      <c r="R21" s="64"/>
      <c r="S21" s="64"/>
      <c r="T21" s="64"/>
      <c r="U21" s="64"/>
      <c r="V21" s="64"/>
    </row>
    <row r="22" spans="1:22" ht="12.75">
      <c r="A22" s="64"/>
      <c r="B22" s="64"/>
      <c r="C22" s="64"/>
      <c r="D22" s="64"/>
      <c r="E22" s="64"/>
      <c r="F22" s="64"/>
      <c r="G22" s="64"/>
      <c r="H22" s="64"/>
      <c r="I22" s="64"/>
      <c r="J22" s="64"/>
      <c r="K22" s="64"/>
      <c r="L22" s="64"/>
      <c r="M22" s="64"/>
      <c r="N22" s="64"/>
      <c r="O22" s="64"/>
      <c r="P22" s="64"/>
      <c r="Q22" s="64"/>
      <c r="R22" s="64"/>
      <c r="S22" s="64"/>
      <c r="T22" s="64"/>
      <c r="U22" s="64"/>
      <c r="V22" s="64"/>
    </row>
    <row r="23" spans="1:22" ht="12.75">
      <c r="A23" s="64"/>
      <c r="B23" s="64"/>
      <c r="C23" s="64"/>
      <c r="D23" s="64"/>
      <c r="E23" s="64"/>
      <c r="F23" s="64"/>
      <c r="G23" s="64"/>
      <c r="H23" s="64"/>
      <c r="I23" s="64"/>
      <c r="J23" s="64"/>
      <c r="K23" s="64"/>
      <c r="L23" s="64"/>
      <c r="M23" s="64"/>
      <c r="N23" s="64"/>
      <c r="O23" s="64"/>
      <c r="P23" s="64"/>
      <c r="Q23" s="64"/>
      <c r="R23" s="64"/>
      <c r="S23" s="64"/>
      <c r="T23" s="64"/>
      <c r="U23" s="64"/>
      <c r="V23" s="64"/>
    </row>
    <row r="24" spans="1:22" ht="12.75">
      <c r="A24" s="64"/>
      <c r="B24" s="64"/>
      <c r="C24" s="64"/>
      <c r="D24" s="64"/>
      <c r="E24" s="64"/>
      <c r="F24" s="64"/>
      <c r="G24" s="64"/>
      <c r="H24" s="64"/>
      <c r="I24" s="64"/>
      <c r="J24" s="64"/>
      <c r="K24" s="64"/>
      <c r="L24" s="64"/>
      <c r="M24" s="64"/>
      <c r="N24" s="64"/>
      <c r="O24" s="64"/>
      <c r="P24" s="64"/>
      <c r="Q24" s="64"/>
      <c r="R24" s="64"/>
      <c r="S24" s="64"/>
      <c r="T24" s="64"/>
      <c r="U24" s="64"/>
      <c r="V24" s="64"/>
    </row>
    <row r="25" spans="1:22" ht="12.75">
      <c r="A25" s="64"/>
      <c r="B25" s="64"/>
      <c r="C25" s="64"/>
      <c r="D25" s="64"/>
      <c r="E25" s="64"/>
      <c r="F25" s="64"/>
      <c r="G25" s="64"/>
      <c r="H25" s="64"/>
      <c r="I25" s="64"/>
      <c r="J25" s="64"/>
      <c r="K25" s="64"/>
      <c r="L25" s="64"/>
      <c r="M25" s="64"/>
      <c r="N25" s="64"/>
      <c r="O25" s="64"/>
      <c r="P25" s="64"/>
      <c r="Q25" s="64"/>
      <c r="R25" s="64"/>
      <c r="S25" s="64"/>
      <c r="T25" s="64"/>
      <c r="U25" s="64"/>
      <c r="V25" s="64"/>
    </row>
    <row r="26" spans="1:22" ht="12.75">
      <c r="A26" s="64"/>
      <c r="B26" s="64"/>
      <c r="C26" s="64"/>
      <c r="D26" s="64"/>
      <c r="E26" s="64"/>
      <c r="F26" s="64"/>
      <c r="G26" s="64"/>
      <c r="H26" s="64"/>
      <c r="I26" s="64"/>
      <c r="J26" s="64"/>
      <c r="K26" s="64"/>
      <c r="L26" s="64"/>
      <c r="M26" s="64"/>
      <c r="N26" s="64"/>
      <c r="O26" s="64"/>
      <c r="P26" s="64"/>
      <c r="Q26" s="64"/>
      <c r="R26" s="64"/>
      <c r="S26" s="64"/>
      <c r="T26" s="64"/>
      <c r="U26" s="64"/>
      <c r="V26" s="64"/>
    </row>
    <row r="27" spans="1:22" ht="12.75">
      <c r="A27" s="64"/>
      <c r="B27" s="64"/>
      <c r="C27" s="64"/>
      <c r="D27" s="64"/>
      <c r="E27" s="64"/>
      <c r="F27" s="64"/>
      <c r="G27" s="64"/>
      <c r="H27" s="64"/>
      <c r="I27" s="64"/>
      <c r="J27" s="64"/>
      <c r="K27" s="64"/>
      <c r="L27" s="64"/>
      <c r="M27" s="64"/>
      <c r="N27" s="64"/>
      <c r="O27" s="64"/>
      <c r="P27" s="64"/>
      <c r="Q27" s="64"/>
      <c r="R27" s="64"/>
      <c r="S27" s="64"/>
      <c r="T27" s="64"/>
      <c r="U27" s="64"/>
      <c r="V27" s="64"/>
    </row>
    <row r="28" spans="1:22" ht="12.75">
      <c r="A28" s="64"/>
      <c r="B28" s="64"/>
      <c r="C28" s="64"/>
      <c r="D28" s="64"/>
      <c r="E28" s="64"/>
      <c r="F28" s="64"/>
      <c r="G28" s="64"/>
      <c r="H28" s="64"/>
      <c r="I28" s="64"/>
      <c r="J28" s="64"/>
      <c r="K28" s="64"/>
      <c r="L28" s="64"/>
      <c r="M28" s="64"/>
      <c r="N28" s="64"/>
      <c r="O28" s="64"/>
      <c r="P28" s="64"/>
      <c r="Q28" s="64"/>
      <c r="R28" s="64"/>
      <c r="S28" s="64"/>
      <c r="T28" s="64"/>
      <c r="U28" s="64"/>
      <c r="V28" s="64"/>
    </row>
    <row r="29" spans="1:22" ht="27">
      <c r="A29" s="64"/>
      <c r="B29" s="64"/>
      <c r="C29" s="113" t="s">
        <v>77</v>
      </c>
      <c r="D29" s="110"/>
      <c r="E29" s="110"/>
      <c r="F29" s="64"/>
      <c r="G29" s="64"/>
      <c r="H29" s="64"/>
      <c r="I29" s="64"/>
      <c r="J29" s="64"/>
      <c r="K29" s="64"/>
      <c r="L29" s="64"/>
      <c r="M29" s="64"/>
      <c r="N29" s="64"/>
      <c r="O29" s="64"/>
      <c r="P29" s="64"/>
      <c r="Q29" s="64"/>
      <c r="R29" s="64"/>
      <c r="S29" s="64"/>
      <c r="T29" s="64"/>
      <c r="U29" s="64"/>
      <c r="V29" s="64"/>
    </row>
    <row r="30" spans="1:22" ht="27">
      <c r="A30" s="64"/>
      <c r="B30" s="64"/>
      <c r="C30" s="113" t="s">
        <v>232</v>
      </c>
      <c r="D30" s="64"/>
      <c r="E30" s="64"/>
      <c r="F30" s="64"/>
      <c r="G30" s="64"/>
      <c r="H30" s="64"/>
      <c r="I30" s="64"/>
      <c r="J30" s="64"/>
      <c r="K30" s="64"/>
      <c r="L30" s="64"/>
      <c r="M30" s="64"/>
      <c r="N30" s="64"/>
      <c r="O30" s="64"/>
      <c r="P30" s="64"/>
      <c r="Q30" s="64"/>
      <c r="R30" s="64"/>
      <c r="S30" s="64"/>
      <c r="T30" s="64"/>
      <c r="U30" s="64"/>
      <c r="V30" s="64"/>
    </row>
    <row r="31" spans="1:22" ht="12.75">
      <c r="A31" s="64"/>
      <c r="B31" s="64"/>
      <c r="D31" s="110"/>
      <c r="E31" s="110"/>
      <c r="F31" s="64"/>
      <c r="G31" s="64"/>
      <c r="H31" s="64"/>
      <c r="I31" s="64"/>
      <c r="J31" s="64"/>
      <c r="K31" s="64"/>
      <c r="L31" s="64"/>
      <c r="M31" s="64"/>
      <c r="N31" s="64"/>
      <c r="O31" s="64"/>
      <c r="P31" s="64"/>
      <c r="Q31" s="64"/>
      <c r="R31" s="64"/>
      <c r="S31" s="64"/>
      <c r="T31" s="64"/>
      <c r="U31" s="64"/>
      <c r="V31" s="64"/>
    </row>
    <row r="32" spans="1:22" ht="12.75">
      <c r="A32" s="64"/>
      <c r="B32" s="64"/>
      <c r="C32" s="64"/>
      <c r="D32" s="64"/>
      <c r="E32" s="64"/>
      <c r="F32" s="64"/>
      <c r="G32" s="64"/>
      <c r="H32" s="64"/>
      <c r="I32" s="64"/>
      <c r="J32" s="64"/>
      <c r="K32" s="64"/>
      <c r="L32" s="64"/>
      <c r="M32" s="64"/>
      <c r="N32" s="64"/>
      <c r="O32" s="64"/>
      <c r="P32" s="64"/>
      <c r="Q32" s="64"/>
      <c r="R32" s="64"/>
      <c r="S32" s="64"/>
      <c r="T32" s="64"/>
      <c r="U32" s="64"/>
      <c r="V32" s="64"/>
    </row>
    <row r="33" spans="1:22" ht="27">
      <c r="A33" s="64"/>
      <c r="B33" s="64"/>
      <c r="C33" s="113" t="str">
        <f>couverture!A34</f>
        <v>Situation au 1er juillet 2013</v>
      </c>
      <c r="D33" s="64"/>
      <c r="E33" s="64"/>
      <c r="F33" s="64"/>
      <c r="G33" s="64"/>
      <c r="H33" s="64"/>
      <c r="I33" s="64"/>
      <c r="J33" s="64"/>
      <c r="K33" s="64"/>
      <c r="L33" s="64"/>
      <c r="M33" s="64"/>
      <c r="N33" s="64"/>
      <c r="O33" s="64"/>
      <c r="P33" s="64"/>
      <c r="Q33" s="64"/>
      <c r="R33" s="64"/>
      <c r="S33" s="64"/>
      <c r="T33" s="64"/>
      <c r="U33" s="64"/>
      <c r="V33" s="64"/>
    </row>
    <row r="34" spans="1:22" ht="12.75">
      <c r="A34" s="64"/>
      <c r="B34" s="64"/>
      <c r="C34" s="64"/>
      <c r="D34" s="64"/>
      <c r="E34" s="64"/>
      <c r="F34" s="64"/>
      <c r="G34" s="64"/>
      <c r="H34" s="64"/>
      <c r="I34" s="64"/>
      <c r="J34" s="64"/>
      <c r="K34" s="64"/>
      <c r="L34" s="64"/>
      <c r="M34" s="64"/>
      <c r="N34" s="64"/>
      <c r="O34" s="64"/>
      <c r="P34" s="64"/>
      <c r="Q34" s="64"/>
      <c r="R34" s="64"/>
      <c r="S34" s="64"/>
      <c r="T34" s="64"/>
      <c r="U34" s="64"/>
      <c r="V34" s="64"/>
    </row>
    <row r="35" spans="1:22" ht="12.75">
      <c r="A35" s="64"/>
      <c r="B35" s="64"/>
      <c r="C35" s="64"/>
      <c r="D35" s="64"/>
      <c r="E35" s="64"/>
      <c r="F35" s="64"/>
      <c r="G35" s="64"/>
      <c r="H35" s="64"/>
      <c r="I35" s="64"/>
      <c r="J35" s="64"/>
      <c r="K35" s="64"/>
      <c r="L35" s="64"/>
      <c r="M35" s="64"/>
      <c r="N35" s="64"/>
      <c r="O35" s="64"/>
      <c r="P35" s="64"/>
      <c r="Q35" s="64"/>
      <c r="R35" s="64"/>
      <c r="S35" s="64"/>
      <c r="T35" s="64"/>
      <c r="U35" s="64"/>
      <c r="V35" s="64"/>
    </row>
    <row r="36" spans="1:22" ht="12.75">
      <c r="A36" s="64"/>
      <c r="B36" s="64"/>
      <c r="C36" s="64"/>
      <c r="D36" s="64"/>
      <c r="E36" s="64"/>
      <c r="F36" s="64"/>
      <c r="G36" s="64"/>
      <c r="H36" s="64"/>
      <c r="I36" s="64"/>
      <c r="J36" s="64"/>
      <c r="K36" s="64"/>
      <c r="L36" s="64"/>
      <c r="M36" s="64"/>
      <c r="N36" s="64"/>
      <c r="O36" s="64"/>
      <c r="P36" s="64"/>
      <c r="Q36" s="64"/>
      <c r="R36" s="64"/>
      <c r="S36" s="64"/>
      <c r="T36" s="64"/>
      <c r="U36" s="64"/>
      <c r="V36" s="64"/>
    </row>
    <row r="37" spans="1:22" ht="12.75">
      <c r="A37" s="64"/>
      <c r="B37" s="64"/>
      <c r="C37" s="64"/>
      <c r="D37" s="64"/>
      <c r="E37" s="64"/>
      <c r="F37" s="64"/>
      <c r="G37" s="64"/>
      <c r="H37" s="64"/>
      <c r="I37" s="64"/>
      <c r="J37" s="64"/>
      <c r="K37" s="64"/>
      <c r="L37" s="64"/>
      <c r="M37" s="64"/>
      <c r="N37" s="64"/>
      <c r="O37" s="64"/>
      <c r="P37" s="64"/>
      <c r="Q37" s="64"/>
      <c r="R37" s="64"/>
      <c r="S37" s="64"/>
      <c r="T37" s="64"/>
      <c r="U37" s="64"/>
      <c r="V37" s="64"/>
    </row>
    <row r="38" spans="1:22" ht="12.75">
      <c r="A38" s="64"/>
      <c r="B38" s="64"/>
      <c r="C38" s="64"/>
      <c r="D38" s="64"/>
      <c r="E38" s="64"/>
      <c r="F38" s="64"/>
      <c r="G38" s="64"/>
      <c r="H38" s="64"/>
      <c r="I38" s="64"/>
      <c r="J38" s="64"/>
      <c r="K38" s="64"/>
      <c r="L38" s="64"/>
      <c r="M38" s="64"/>
      <c r="N38" s="64"/>
      <c r="O38" s="64"/>
      <c r="P38" s="64"/>
      <c r="Q38" s="64"/>
      <c r="R38" s="64"/>
      <c r="S38" s="64"/>
      <c r="T38" s="64"/>
      <c r="U38" s="64"/>
      <c r="V38" s="64"/>
    </row>
    <row r="39" spans="1:22" ht="12.75">
      <c r="A39" s="64"/>
      <c r="B39" s="64"/>
      <c r="C39" s="64"/>
      <c r="D39" s="64"/>
      <c r="E39" s="64"/>
      <c r="F39" s="64"/>
      <c r="G39" s="64"/>
      <c r="H39" s="64"/>
      <c r="I39" s="64"/>
      <c r="J39" s="64"/>
      <c r="K39" s="64"/>
      <c r="L39" s="64"/>
      <c r="M39" s="64"/>
      <c r="N39" s="64"/>
      <c r="O39" s="64"/>
      <c r="P39" s="64"/>
      <c r="Q39" s="64"/>
      <c r="R39" s="64"/>
      <c r="S39" s="64"/>
      <c r="T39" s="64"/>
      <c r="U39" s="64"/>
      <c r="V39" s="64"/>
    </row>
    <row r="40" spans="1:22" ht="12.75">
      <c r="A40" s="64"/>
      <c r="B40" s="64"/>
      <c r="C40" s="64"/>
      <c r="D40" s="64"/>
      <c r="E40" s="64"/>
      <c r="F40" s="64"/>
      <c r="G40" s="64"/>
      <c r="H40" s="64"/>
      <c r="I40" s="64"/>
      <c r="J40" s="64"/>
      <c r="K40" s="64"/>
      <c r="L40" s="64"/>
      <c r="M40" s="64"/>
      <c r="N40" s="64"/>
      <c r="O40" s="64"/>
      <c r="P40" s="64"/>
      <c r="Q40" s="64"/>
      <c r="R40" s="64"/>
      <c r="S40" s="64"/>
      <c r="T40" s="64"/>
      <c r="U40" s="64"/>
      <c r="V40" s="64"/>
    </row>
    <row r="41" spans="1:22" ht="12.75">
      <c r="A41" s="64"/>
      <c r="B41" s="64"/>
      <c r="C41" s="64"/>
      <c r="D41" s="64"/>
      <c r="E41" s="64"/>
      <c r="F41" s="64"/>
      <c r="G41" s="64"/>
      <c r="H41" s="64"/>
      <c r="I41" s="64"/>
      <c r="J41" s="64"/>
      <c r="K41" s="64"/>
      <c r="L41" s="64"/>
      <c r="M41" s="64"/>
      <c r="N41" s="64"/>
      <c r="O41" s="64"/>
      <c r="P41" s="64"/>
      <c r="Q41" s="64"/>
      <c r="R41" s="64"/>
      <c r="S41" s="64"/>
      <c r="T41" s="64"/>
      <c r="U41" s="64"/>
      <c r="V41" s="64"/>
    </row>
    <row r="42" spans="1:22" ht="12.75">
      <c r="A42" s="64"/>
      <c r="B42" s="64"/>
      <c r="C42" s="64"/>
      <c r="D42" s="64"/>
      <c r="E42" s="64"/>
      <c r="F42" s="64"/>
      <c r="G42" s="64"/>
      <c r="H42" s="64"/>
      <c r="I42" s="64"/>
      <c r="J42" s="64"/>
      <c r="K42" s="64"/>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row r="70" spans="1:22" ht="12.75">
      <c r="A70" s="64"/>
      <c r="B70" s="64"/>
      <c r="C70" s="64"/>
      <c r="D70" s="64"/>
      <c r="E70" s="64"/>
      <c r="F70" s="64"/>
      <c r="G70" s="64"/>
      <c r="H70" s="64"/>
      <c r="I70" s="64"/>
      <c r="J70" s="64"/>
      <c r="K70" s="64"/>
      <c r="L70" s="64"/>
      <c r="M70" s="64"/>
      <c r="N70" s="64"/>
      <c r="O70" s="64"/>
      <c r="P70" s="64"/>
      <c r="Q70" s="64"/>
      <c r="R70" s="64"/>
      <c r="S70" s="64"/>
      <c r="T70" s="64"/>
      <c r="U70" s="64"/>
      <c r="V70" s="64"/>
    </row>
  </sheetData>
  <sheetProtection/>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68" r:id="rId1"/>
</worksheet>
</file>

<file path=xl/worksheets/sheet21.xml><?xml version="1.0" encoding="utf-8"?>
<worksheet xmlns="http://schemas.openxmlformats.org/spreadsheetml/2006/main" xmlns:r="http://schemas.openxmlformats.org/officeDocument/2006/relationships">
  <dimension ref="A1:W71"/>
  <sheetViews>
    <sheetView view="pageLayout" zoomScaleNormal="75" zoomScaleSheetLayoutView="75" workbookViewId="0" topLeftCell="A19">
      <selection activeCell="C12" sqref="C12"/>
    </sheetView>
  </sheetViews>
  <sheetFormatPr defaultColWidth="11.00390625" defaultRowHeight="12.75"/>
  <cols>
    <col min="1" max="1" width="28.125" style="75" customWidth="1"/>
    <col min="2" max="2" width="13.875" style="75" customWidth="1"/>
    <col min="3" max="3" width="11.875" style="75" customWidth="1"/>
    <col min="4" max="4" width="12.875" style="75" customWidth="1"/>
    <col min="5" max="5" width="1.37890625" style="75" customWidth="1"/>
    <col min="6" max="6" width="13.75390625" style="75" customWidth="1"/>
    <col min="7" max="7" width="11.875" style="75" customWidth="1"/>
    <col min="8" max="8" width="12.625" style="75" customWidth="1"/>
    <col min="9" max="16384" width="11.00390625" style="75" customWidth="1"/>
  </cols>
  <sheetData>
    <row r="1" spans="1:23" ht="21">
      <c r="A1" s="141" t="s">
        <v>181</v>
      </c>
      <c r="B1" s="142" t="s">
        <v>116</v>
      </c>
      <c r="C1" s="142"/>
      <c r="D1" s="214"/>
      <c r="E1" s="214"/>
      <c r="F1" s="214"/>
      <c r="G1" s="214"/>
      <c r="H1" s="74"/>
      <c r="I1" s="74"/>
      <c r="J1" s="74"/>
      <c r="K1" s="74"/>
      <c r="L1" s="74"/>
      <c r="M1" s="74"/>
      <c r="N1" s="74"/>
      <c r="O1" s="74"/>
      <c r="P1" s="74"/>
      <c r="Q1" s="74"/>
      <c r="R1" s="74"/>
      <c r="S1" s="74"/>
      <c r="T1" s="74"/>
      <c r="U1" s="74"/>
      <c r="V1" s="74"/>
      <c r="W1" s="74"/>
    </row>
    <row r="2" spans="1:23" ht="40.5" customHeight="1">
      <c r="A2" s="214"/>
      <c r="B2" s="536" t="s">
        <v>230</v>
      </c>
      <c r="C2" s="536"/>
      <c r="D2" s="536"/>
      <c r="E2" s="536"/>
      <c r="F2" s="536"/>
      <c r="G2" s="388"/>
      <c r="H2" s="388"/>
      <c r="I2" s="74"/>
      <c r="J2" s="74"/>
      <c r="K2" s="74"/>
      <c r="L2" s="74"/>
      <c r="M2" s="74"/>
      <c r="N2" s="74"/>
      <c r="O2" s="74"/>
      <c r="P2" s="74"/>
      <c r="Q2" s="74"/>
      <c r="R2" s="74"/>
      <c r="S2" s="74"/>
      <c r="T2" s="74"/>
      <c r="U2" s="74"/>
      <c r="V2" s="74"/>
      <c r="W2" s="74"/>
    </row>
    <row r="3" spans="1:23" ht="10.5" customHeight="1">
      <c r="A3" s="74"/>
      <c r="B3" s="72"/>
      <c r="C3" s="72"/>
      <c r="D3" s="74"/>
      <c r="E3" s="74"/>
      <c r="F3" s="74"/>
      <c r="G3" s="74"/>
      <c r="H3" s="74"/>
      <c r="I3" s="74"/>
      <c r="J3" s="74"/>
      <c r="K3" s="74"/>
      <c r="L3" s="74"/>
      <c r="M3" s="74"/>
      <c r="N3" s="74"/>
      <c r="O3" s="74"/>
      <c r="P3" s="74"/>
      <c r="Q3" s="74"/>
      <c r="R3" s="74"/>
      <c r="S3" s="74"/>
      <c r="T3" s="74"/>
      <c r="U3" s="74"/>
      <c r="V3" s="74"/>
      <c r="W3" s="74"/>
    </row>
    <row r="4" spans="1:23" ht="33" customHeight="1">
      <c r="A4" s="74"/>
      <c r="B4" s="533" t="s">
        <v>117</v>
      </c>
      <c r="C4" s="534"/>
      <c r="D4" s="535"/>
      <c r="E4" s="81"/>
      <c r="F4" s="533" t="s">
        <v>118</v>
      </c>
      <c r="G4" s="534"/>
      <c r="H4" s="535"/>
      <c r="I4" s="74"/>
      <c r="J4" s="74"/>
      <c r="K4" s="74"/>
      <c r="L4" s="74"/>
      <c r="M4" s="74"/>
      <c r="N4" s="74"/>
      <c r="O4" s="74"/>
      <c r="P4" s="74"/>
      <c r="Q4" s="74"/>
      <c r="R4" s="74"/>
      <c r="S4" s="74"/>
      <c r="T4" s="74"/>
      <c r="U4" s="74"/>
      <c r="V4" s="74"/>
      <c r="W4" s="74"/>
    </row>
    <row r="5" spans="1:23" ht="18">
      <c r="A5" s="74"/>
      <c r="B5" s="224" t="s">
        <v>75</v>
      </c>
      <c r="C5" s="225" t="s">
        <v>76</v>
      </c>
      <c r="D5" s="226" t="s">
        <v>0</v>
      </c>
      <c r="E5" s="81"/>
      <c r="F5" s="224" t="s">
        <v>75</v>
      </c>
      <c r="G5" s="225" t="s">
        <v>76</v>
      </c>
      <c r="H5" s="226" t="s">
        <v>0</v>
      </c>
      <c r="I5" s="74"/>
      <c r="J5" s="74"/>
      <c r="K5" s="74"/>
      <c r="L5" s="74"/>
      <c r="M5" s="74"/>
      <c r="N5" s="74"/>
      <c r="O5" s="74"/>
      <c r="P5" s="74"/>
      <c r="Q5" s="74"/>
      <c r="R5" s="74"/>
      <c r="S5" s="74"/>
      <c r="T5" s="74"/>
      <c r="U5" s="74"/>
      <c r="V5" s="74"/>
      <c r="W5" s="74"/>
    </row>
    <row r="6" spans="1:23" ht="33" customHeight="1">
      <c r="A6" s="278" t="s">
        <v>283</v>
      </c>
      <c r="B6" s="357">
        <v>22427</v>
      </c>
      <c r="C6" s="358">
        <v>901</v>
      </c>
      <c r="D6" s="359">
        <f>B6+C6</f>
        <v>23328</v>
      </c>
      <c r="E6" s="227"/>
      <c r="F6" s="357">
        <v>20792</v>
      </c>
      <c r="G6" s="358">
        <v>831</v>
      </c>
      <c r="H6" s="359">
        <f>F6+G6</f>
        <v>21623</v>
      </c>
      <c r="I6" s="74"/>
      <c r="J6" s="74"/>
      <c r="K6" s="74"/>
      <c r="L6" s="74"/>
      <c r="M6" s="74"/>
      <c r="N6" s="74"/>
      <c r="O6" s="74"/>
      <c r="P6" s="74"/>
      <c r="Q6" s="74"/>
      <c r="R6" s="74"/>
      <c r="S6" s="74"/>
      <c r="T6" s="74"/>
      <c r="U6" s="74"/>
      <c r="V6" s="74"/>
      <c r="W6" s="74"/>
    </row>
    <row r="7" spans="1:23" ht="33" customHeight="1">
      <c r="A7" s="333" t="s">
        <v>279</v>
      </c>
      <c r="B7" s="340">
        <v>22723</v>
      </c>
      <c r="C7" s="340">
        <v>970</v>
      </c>
      <c r="D7" s="341">
        <v>23693</v>
      </c>
      <c r="E7" s="342"/>
      <c r="F7" s="339">
        <v>20585</v>
      </c>
      <c r="G7" s="340">
        <v>909</v>
      </c>
      <c r="H7" s="341">
        <v>21494</v>
      </c>
      <c r="I7" s="74"/>
      <c r="J7" s="74"/>
      <c r="K7" s="74"/>
      <c r="L7" s="74"/>
      <c r="M7" s="74"/>
      <c r="N7" s="74"/>
      <c r="O7" s="74"/>
      <c r="P7" s="74"/>
      <c r="Q7" s="74"/>
      <c r="R7" s="74"/>
      <c r="S7" s="74"/>
      <c r="T7" s="74"/>
      <c r="U7" s="74"/>
      <c r="V7" s="74"/>
      <c r="W7" s="74"/>
    </row>
    <row r="8" spans="1:23" ht="33" customHeight="1">
      <c r="A8" s="333" t="s">
        <v>277</v>
      </c>
      <c r="B8" s="340">
        <v>21519</v>
      </c>
      <c r="C8" s="340">
        <v>983</v>
      </c>
      <c r="D8" s="341">
        <v>22502</v>
      </c>
      <c r="E8" s="342"/>
      <c r="F8" s="339">
        <v>21253</v>
      </c>
      <c r="G8" s="340">
        <v>957</v>
      </c>
      <c r="H8" s="341">
        <v>22210</v>
      </c>
      <c r="I8" s="74"/>
      <c r="J8" s="74"/>
      <c r="K8" s="74"/>
      <c r="L8" s="74"/>
      <c r="M8" s="74"/>
      <c r="N8" s="74"/>
      <c r="O8" s="74"/>
      <c r="P8" s="74"/>
      <c r="Q8" s="74"/>
      <c r="R8" s="74"/>
      <c r="S8" s="74"/>
      <c r="T8" s="74"/>
      <c r="U8" s="74"/>
      <c r="V8" s="74"/>
      <c r="W8" s="74"/>
    </row>
    <row r="9" spans="1:23" ht="33" customHeight="1">
      <c r="A9" s="333" t="s">
        <v>275</v>
      </c>
      <c r="B9" s="340">
        <v>19739</v>
      </c>
      <c r="C9" s="340">
        <v>727</v>
      </c>
      <c r="D9" s="341">
        <v>20466</v>
      </c>
      <c r="E9" s="342"/>
      <c r="F9" s="339">
        <v>21457</v>
      </c>
      <c r="G9" s="340">
        <v>861</v>
      </c>
      <c r="H9" s="341">
        <v>22318</v>
      </c>
      <c r="I9" s="74"/>
      <c r="J9" s="74"/>
      <c r="K9" s="74"/>
      <c r="L9" s="74"/>
      <c r="M9" s="74"/>
      <c r="N9" s="74"/>
      <c r="O9" s="74"/>
      <c r="P9" s="74"/>
      <c r="Q9" s="74"/>
      <c r="R9" s="74"/>
      <c r="S9" s="74"/>
      <c r="T9" s="74"/>
      <c r="U9" s="74"/>
      <c r="V9" s="74"/>
      <c r="W9" s="74"/>
    </row>
    <row r="10" spans="1:23" ht="33" customHeight="1">
      <c r="A10" s="282" t="s">
        <v>273</v>
      </c>
      <c r="B10" s="280">
        <v>22245</v>
      </c>
      <c r="C10" s="280">
        <v>882</v>
      </c>
      <c r="D10" s="281">
        <v>23127</v>
      </c>
      <c r="E10" s="465"/>
      <c r="F10" s="279">
        <v>21602</v>
      </c>
      <c r="G10" s="280">
        <v>848</v>
      </c>
      <c r="H10" s="281">
        <v>22450</v>
      </c>
      <c r="I10" s="74"/>
      <c r="J10" s="74"/>
      <c r="K10" s="74"/>
      <c r="L10" s="74"/>
      <c r="M10" s="74"/>
      <c r="N10" s="74"/>
      <c r="O10" s="74"/>
      <c r="P10" s="74"/>
      <c r="Q10" s="74"/>
      <c r="R10" s="74"/>
      <c r="S10" s="74"/>
      <c r="T10" s="74"/>
      <c r="U10" s="74"/>
      <c r="V10" s="74"/>
      <c r="W10" s="74"/>
    </row>
    <row r="11" spans="1:23" ht="33" customHeight="1">
      <c r="A11" s="333" t="s">
        <v>271</v>
      </c>
      <c r="B11" s="340">
        <v>23908</v>
      </c>
      <c r="C11" s="340">
        <v>980</v>
      </c>
      <c r="D11" s="341">
        <v>24888</v>
      </c>
      <c r="E11" s="351"/>
      <c r="F11" s="339">
        <v>20284</v>
      </c>
      <c r="G11" s="340">
        <v>796</v>
      </c>
      <c r="H11" s="341">
        <v>21080</v>
      </c>
      <c r="I11" s="74"/>
      <c r="J11" s="74"/>
      <c r="K11" s="74"/>
      <c r="L11" s="74"/>
      <c r="M11" s="74"/>
      <c r="N11" s="74"/>
      <c r="O11" s="74"/>
      <c r="P11" s="74"/>
      <c r="Q11" s="74"/>
      <c r="R11" s="74"/>
      <c r="S11" s="74"/>
      <c r="T11" s="74"/>
      <c r="U11" s="74"/>
      <c r="V11" s="74"/>
      <c r="W11" s="74"/>
    </row>
    <row r="12" spans="1:23" ht="33" customHeight="1">
      <c r="A12" s="333" t="s">
        <v>269</v>
      </c>
      <c r="B12" s="340">
        <v>22024</v>
      </c>
      <c r="C12" s="340">
        <v>882</v>
      </c>
      <c r="D12" s="341">
        <v>22906</v>
      </c>
      <c r="E12" s="351"/>
      <c r="F12" s="339">
        <v>20589</v>
      </c>
      <c r="G12" s="340">
        <v>823</v>
      </c>
      <c r="H12" s="341">
        <v>21412</v>
      </c>
      <c r="I12" s="74"/>
      <c r="J12" s="74"/>
      <c r="K12" s="74"/>
      <c r="L12" s="74"/>
      <c r="M12" s="74"/>
      <c r="N12" s="74"/>
      <c r="O12" s="74"/>
      <c r="P12" s="74"/>
      <c r="Q12" s="74"/>
      <c r="R12" s="74"/>
      <c r="S12" s="74"/>
      <c r="T12" s="74"/>
      <c r="U12" s="74"/>
      <c r="V12" s="74"/>
      <c r="W12" s="74"/>
    </row>
    <row r="13" spans="1:23" ht="33" customHeight="1">
      <c r="A13" s="333" t="s">
        <v>267</v>
      </c>
      <c r="B13" s="339">
        <v>18830</v>
      </c>
      <c r="C13" s="340">
        <v>751</v>
      </c>
      <c r="D13" s="341">
        <v>19581</v>
      </c>
      <c r="E13" s="351"/>
      <c r="F13" s="339">
        <v>19838</v>
      </c>
      <c r="G13" s="340">
        <v>737</v>
      </c>
      <c r="H13" s="341">
        <v>20575</v>
      </c>
      <c r="I13" s="74"/>
      <c r="J13" s="74"/>
      <c r="K13" s="74"/>
      <c r="L13" s="74"/>
      <c r="M13" s="74"/>
      <c r="N13" s="74"/>
      <c r="O13" s="74"/>
      <c r="P13" s="74"/>
      <c r="Q13" s="74"/>
      <c r="R13" s="74"/>
      <c r="S13" s="74"/>
      <c r="T13" s="74"/>
      <c r="U13" s="74"/>
      <c r="V13" s="74"/>
      <c r="W13" s="74"/>
    </row>
    <row r="14" spans="1:23" ht="33" customHeight="1">
      <c r="A14" s="352" t="s">
        <v>265</v>
      </c>
      <c r="B14" s="360">
        <v>21140</v>
      </c>
      <c r="C14" s="361">
        <v>809</v>
      </c>
      <c r="D14" s="362">
        <v>21949</v>
      </c>
      <c r="E14" s="464"/>
      <c r="F14" s="360">
        <v>19817</v>
      </c>
      <c r="G14" s="361">
        <v>725</v>
      </c>
      <c r="H14" s="362">
        <v>20542</v>
      </c>
      <c r="I14" s="74"/>
      <c r="J14" s="74"/>
      <c r="K14" s="74"/>
      <c r="L14" s="74"/>
      <c r="M14" s="74"/>
      <c r="N14" s="74"/>
      <c r="O14" s="74"/>
      <c r="P14" s="74"/>
      <c r="Q14" s="74"/>
      <c r="R14" s="74"/>
      <c r="S14" s="74"/>
      <c r="T14" s="74"/>
      <c r="U14" s="74"/>
      <c r="V14" s="74"/>
      <c r="W14" s="74"/>
    </row>
    <row r="15" spans="1:23" ht="15">
      <c r="A15" s="74"/>
      <c r="B15" s="74"/>
      <c r="C15" s="74"/>
      <c r="D15" s="74"/>
      <c r="E15" s="381"/>
      <c r="F15" s="381"/>
      <c r="G15" s="74"/>
      <c r="H15" s="74"/>
      <c r="I15" s="74"/>
      <c r="J15" s="74"/>
      <c r="K15" s="74"/>
      <c r="L15" s="74"/>
      <c r="M15" s="74"/>
      <c r="N15" s="74"/>
      <c r="O15" s="74"/>
      <c r="P15" s="74"/>
      <c r="Q15" s="74"/>
      <c r="R15" s="74"/>
      <c r="S15" s="74"/>
      <c r="T15" s="74"/>
      <c r="U15" s="74"/>
      <c r="V15" s="74"/>
      <c r="W15" s="74"/>
    </row>
    <row r="16" spans="1:23" ht="15">
      <c r="A16" s="74"/>
      <c r="B16" s="74"/>
      <c r="C16" s="74"/>
      <c r="D16" s="74"/>
      <c r="E16" s="74"/>
      <c r="F16" s="74"/>
      <c r="G16" s="74"/>
      <c r="H16" s="74"/>
      <c r="I16" s="74"/>
      <c r="J16" s="74"/>
      <c r="K16" s="74"/>
      <c r="L16" s="74"/>
      <c r="M16" s="74"/>
      <c r="N16" s="74"/>
      <c r="O16" s="74"/>
      <c r="P16" s="74"/>
      <c r="Q16" s="74"/>
      <c r="R16" s="74"/>
      <c r="S16" s="74"/>
      <c r="T16" s="74"/>
      <c r="U16" s="74"/>
      <c r="V16" s="74"/>
      <c r="W16" s="74"/>
    </row>
    <row r="17" spans="1:23" ht="15">
      <c r="A17" s="74"/>
      <c r="B17" s="74"/>
      <c r="C17" s="74"/>
      <c r="D17" s="74"/>
      <c r="E17" s="74"/>
      <c r="F17" s="74"/>
      <c r="G17" s="74"/>
      <c r="H17" s="74"/>
      <c r="I17" s="74"/>
      <c r="J17" s="74"/>
      <c r="K17" s="74"/>
      <c r="L17" s="74"/>
      <c r="M17" s="74"/>
      <c r="N17" s="74"/>
      <c r="O17" s="74"/>
      <c r="P17" s="74"/>
      <c r="Q17" s="74"/>
      <c r="R17" s="74"/>
      <c r="S17" s="74"/>
      <c r="T17" s="74"/>
      <c r="U17" s="74"/>
      <c r="V17" s="74"/>
      <c r="W17" s="74"/>
    </row>
    <row r="18" spans="1:23" ht="15">
      <c r="A18" s="74"/>
      <c r="B18" s="74"/>
      <c r="C18" s="74"/>
      <c r="D18" s="74"/>
      <c r="E18" s="74"/>
      <c r="F18" s="74"/>
      <c r="G18" s="74"/>
      <c r="H18" s="74"/>
      <c r="I18" s="74"/>
      <c r="J18" s="74"/>
      <c r="K18" s="74"/>
      <c r="L18" s="74"/>
      <c r="M18" s="74"/>
      <c r="N18" s="74"/>
      <c r="O18" s="74"/>
      <c r="P18" s="74"/>
      <c r="Q18" s="74"/>
      <c r="R18" s="74"/>
      <c r="S18" s="74"/>
      <c r="T18" s="74"/>
      <c r="U18" s="74"/>
      <c r="V18" s="74"/>
      <c r="W18" s="74"/>
    </row>
    <row r="19" spans="1:23" ht="15">
      <c r="A19" s="74"/>
      <c r="B19" s="74"/>
      <c r="C19" s="74"/>
      <c r="D19" s="74"/>
      <c r="E19" s="74"/>
      <c r="F19" s="74"/>
      <c r="G19" s="74"/>
      <c r="H19" s="74"/>
      <c r="I19" s="74"/>
      <c r="J19" s="74"/>
      <c r="K19" s="74"/>
      <c r="L19" s="74"/>
      <c r="M19" s="74"/>
      <c r="N19" s="74"/>
      <c r="O19" s="74"/>
      <c r="P19" s="74"/>
      <c r="Q19" s="74"/>
      <c r="R19" s="74"/>
      <c r="S19" s="74"/>
      <c r="T19" s="74"/>
      <c r="U19" s="74"/>
      <c r="V19" s="74"/>
      <c r="W19" s="74"/>
    </row>
    <row r="20" spans="1:23" ht="15">
      <c r="A20" s="74"/>
      <c r="B20" s="74"/>
      <c r="C20" s="74"/>
      <c r="D20" s="74"/>
      <c r="E20" s="74"/>
      <c r="F20" s="74"/>
      <c r="G20" s="74"/>
      <c r="H20" s="74"/>
      <c r="I20" s="74"/>
      <c r="J20" s="74"/>
      <c r="K20" s="74"/>
      <c r="L20" s="74"/>
      <c r="M20" s="74"/>
      <c r="N20" s="74"/>
      <c r="O20" s="74"/>
      <c r="P20" s="74"/>
      <c r="Q20" s="74"/>
      <c r="R20" s="74"/>
      <c r="S20" s="74"/>
      <c r="T20" s="74"/>
      <c r="U20" s="74"/>
      <c r="V20" s="74"/>
      <c r="W20" s="74"/>
    </row>
    <row r="21" spans="1:23" ht="15">
      <c r="A21" s="74"/>
      <c r="B21" s="74"/>
      <c r="C21" s="74"/>
      <c r="D21" s="74"/>
      <c r="E21" s="74"/>
      <c r="F21" s="74"/>
      <c r="G21" s="74"/>
      <c r="H21" s="74"/>
      <c r="I21" s="74"/>
      <c r="J21" s="74"/>
      <c r="K21" s="74"/>
      <c r="L21" s="74"/>
      <c r="M21" s="74"/>
      <c r="N21" s="74"/>
      <c r="O21" s="74"/>
      <c r="P21" s="74"/>
      <c r="Q21" s="74"/>
      <c r="R21" s="74"/>
      <c r="S21" s="74"/>
      <c r="T21" s="74"/>
      <c r="U21" s="74"/>
      <c r="V21" s="74"/>
      <c r="W21" s="74"/>
    </row>
    <row r="22" spans="1:23" ht="15">
      <c r="A22" s="74"/>
      <c r="B22" s="74"/>
      <c r="C22" s="74"/>
      <c r="D22" s="74"/>
      <c r="E22" s="74"/>
      <c r="F22" s="74"/>
      <c r="G22" s="74"/>
      <c r="H22" s="74"/>
      <c r="I22" s="74"/>
      <c r="J22" s="74"/>
      <c r="K22" s="74"/>
      <c r="L22" s="74"/>
      <c r="M22" s="74"/>
      <c r="N22" s="74"/>
      <c r="O22" s="74"/>
      <c r="P22" s="74"/>
      <c r="Q22" s="74"/>
      <c r="R22" s="74"/>
      <c r="S22" s="74"/>
      <c r="T22" s="74"/>
      <c r="U22" s="74"/>
      <c r="V22" s="74"/>
      <c r="W22" s="74"/>
    </row>
    <row r="23" spans="1:23" ht="15">
      <c r="A23" s="74"/>
      <c r="B23" s="74"/>
      <c r="C23" s="74"/>
      <c r="D23" s="74"/>
      <c r="E23" s="74"/>
      <c r="F23" s="74"/>
      <c r="G23" s="74"/>
      <c r="H23" s="74"/>
      <c r="I23" s="74"/>
      <c r="J23" s="74"/>
      <c r="K23" s="74"/>
      <c r="L23" s="74"/>
      <c r="M23" s="74"/>
      <c r="N23" s="74"/>
      <c r="O23" s="74"/>
      <c r="P23" s="74"/>
      <c r="Q23" s="74"/>
      <c r="R23" s="74"/>
      <c r="S23" s="74"/>
      <c r="T23" s="74"/>
      <c r="U23" s="74"/>
      <c r="V23" s="74"/>
      <c r="W23" s="74"/>
    </row>
    <row r="24" spans="1:23" ht="15">
      <c r="A24" s="74"/>
      <c r="B24" s="74"/>
      <c r="C24" s="74"/>
      <c r="D24" s="74"/>
      <c r="E24" s="74"/>
      <c r="F24" s="74"/>
      <c r="G24" s="74"/>
      <c r="H24" s="74"/>
      <c r="I24" s="74"/>
      <c r="J24" s="74"/>
      <c r="K24" s="74"/>
      <c r="L24" s="74"/>
      <c r="M24" s="74"/>
      <c r="N24" s="74"/>
      <c r="O24" s="74"/>
      <c r="P24" s="74"/>
      <c r="Q24" s="74"/>
      <c r="R24" s="74"/>
      <c r="S24" s="74"/>
      <c r="T24" s="74"/>
      <c r="U24" s="74"/>
      <c r="V24" s="74"/>
      <c r="W24" s="74"/>
    </row>
    <row r="25" spans="1:23" ht="15">
      <c r="A25" s="74"/>
      <c r="B25" s="74"/>
      <c r="C25" s="74"/>
      <c r="D25" s="74"/>
      <c r="E25" s="74"/>
      <c r="F25" s="74"/>
      <c r="G25" s="74"/>
      <c r="H25" s="74"/>
      <c r="I25" s="74"/>
      <c r="J25" s="74"/>
      <c r="K25" s="74"/>
      <c r="L25" s="74"/>
      <c r="M25" s="74"/>
      <c r="N25" s="74"/>
      <c r="O25" s="74"/>
      <c r="P25" s="74"/>
      <c r="Q25" s="74"/>
      <c r="R25" s="74"/>
      <c r="S25" s="74"/>
      <c r="T25" s="74"/>
      <c r="U25" s="74"/>
      <c r="V25" s="74"/>
      <c r="W25" s="74"/>
    </row>
    <row r="26" spans="1:23" ht="15">
      <c r="A26" s="74"/>
      <c r="B26" s="74"/>
      <c r="C26" s="74"/>
      <c r="D26" s="74"/>
      <c r="E26" s="74"/>
      <c r="F26" s="74"/>
      <c r="G26" s="74"/>
      <c r="H26" s="74"/>
      <c r="I26" s="74"/>
      <c r="J26" s="74"/>
      <c r="K26" s="74"/>
      <c r="L26" s="74"/>
      <c r="M26" s="74"/>
      <c r="N26" s="74"/>
      <c r="O26" s="74"/>
      <c r="P26" s="74"/>
      <c r="Q26" s="74"/>
      <c r="R26" s="74"/>
      <c r="S26" s="74"/>
      <c r="T26" s="74"/>
      <c r="U26" s="74"/>
      <c r="V26" s="74"/>
      <c r="W26" s="74"/>
    </row>
    <row r="27" spans="1:23" ht="15">
      <c r="A27" s="74"/>
      <c r="B27" s="74"/>
      <c r="C27" s="74"/>
      <c r="D27" s="74"/>
      <c r="E27" s="74"/>
      <c r="F27" s="74"/>
      <c r="G27" s="74"/>
      <c r="H27" s="74"/>
      <c r="I27" s="74"/>
      <c r="J27" s="74"/>
      <c r="K27" s="74"/>
      <c r="L27" s="74"/>
      <c r="M27" s="74"/>
      <c r="N27" s="74"/>
      <c r="O27" s="74"/>
      <c r="P27" s="74"/>
      <c r="Q27" s="74"/>
      <c r="R27" s="74"/>
      <c r="S27" s="74"/>
      <c r="T27" s="74"/>
      <c r="U27" s="74"/>
      <c r="V27" s="74"/>
      <c r="W27" s="74"/>
    </row>
    <row r="28" spans="1:23" ht="15">
      <c r="A28" s="74"/>
      <c r="B28" s="74"/>
      <c r="C28" s="74"/>
      <c r="D28" s="74"/>
      <c r="E28" s="74"/>
      <c r="F28" s="74"/>
      <c r="G28" s="74"/>
      <c r="H28" s="74"/>
      <c r="I28" s="74"/>
      <c r="J28" s="74"/>
      <c r="K28" s="74"/>
      <c r="L28" s="74"/>
      <c r="M28" s="74"/>
      <c r="N28" s="74"/>
      <c r="O28" s="74"/>
      <c r="P28" s="74"/>
      <c r="Q28" s="74"/>
      <c r="R28" s="74"/>
      <c r="S28" s="74"/>
      <c r="T28" s="74"/>
      <c r="U28" s="74"/>
      <c r="V28" s="74"/>
      <c r="W28" s="74"/>
    </row>
    <row r="29" spans="1:23" ht="15">
      <c r="A29" s="74"/>
      <c r="B29" s="74"/>
      <c r="C29" s="74"/>
      <c r="D29" s="74"/>
      <c r="E29" s="74"/>
      <c r="F29" s="74"/>
      <c r="G29" s="74"/>
      <c r="H29" s="74"/>
      <c r="I29" s="74"/>
      <c r="J29" s="74"/>
      <c r="K29" s="74"/>
      <c r="L29" s="74"/>
      <c r="M29" s="74"/>
      <c r="N29" s="74"/>
      <c r="O29" s="74"/>
      <c r="P29" s="74"/>
      <c r="Q29" s="74"/>
      <c r="R29" s="74"/>
      <c r="S29" s="74"/>
      <c r="T29" s="74"/>
      <c r="U29" s="74"/>
      <c r="V29" s="74"/>
      <c r="W29" s="74"/>
    </row>
    <row r="30" spans="1:23" ht="15">
      <c r="A30" s="74"/>
      <c r="B30" s="74"/>
      <c r="C30" s="74"/>
      <c r="D30" s="74"/>
      <c r="E30" s="74"/>
      <c r="F30" s="74"/>
      <c r="G30" s="74"/>
      <c r="H30" s="74"/>
      <c r="I30" s="74"/>
      <c r="J30" s="74"/>
      <c r="K30" s="74"/>
      <c r="L30" s="74"/>
      <c r="M30" s="74"/>
      <c r="N30" s="74"/>
      <c r="O30" s="74"/>
      <c r="P30" s="74"/>
      <c r="Q30" s="74"/>
      <c r="R30" s="74"/>
      <c r="S30" s="74"/>
      <c r="T30" s="74"/>
      <c r="U30" s="74"/>
      <c r="V30" s="74"/>
      <c r="W30" s="74"/>
    </row>
    <row r="31" spans="1:23" ht="15">
      <c r="A31" s="74"/>
      <c r="B31" s="74"/>
      <c r="C31" s="74"/>
      <c r="D31" s="74"/>
      <c r="E31" s="74"/>
      <c r="F31" s="74"/>
      <c r="G31" s="74"/>
      <c r="H31" s="74"/>
      <c r="I31" s="74"/>
      <c r="J31" s="74"/>
      <c r="K31" s="74"/>
      <c r="L31" s="74"/>
      <c r="M31" s="74"/>
      <c r="N31" s="74"/>
      <c r="O31" s="74"/>
      <c r="P31" s="74"/>
      <c r="Q31" s="74"/>
      <c r="R31" s="74"/>
      <c r="S31" s="74"/>
      <c r="T31" s="74"/>
      <c r="U31" s="74"/>
      <c r="V31" s="74"/>
      <c r="W31" s="74"/>
    </row>
    <row r="32" spans="1:23" ht="15">
      <c r="A32" s="74"/>
      <c r="B32" s="74"/>
      <c r="C32" s="74"/>
      <c r="D32" s="74"/>
      <c r="E32" s="74"/>
      <c r="F32" s="74"/>
      <c r="G32" s="74"/>
      <c r="H32" s="74"/>
      <c r="I32" s="74"/>
      <c r="J32" s="74"/>
      <c r="K32" s="74"/>
      <c r="L32" s="74"/>
      <c r="M32" s="74"/>
      <c r="N32" s="74"/>
      <c r="O32" s="74"/>
      <c r="P32" s="74"/>
      <c r="Q32" s="74"/>
      <c r="R32" s="74"/>
      <c r="S32" s="74"/>
      <c r="T32" s="74"/>
      <c r="U32" s="74"/>
      <c r="V32" s="74"/>
      <c r="W32" s="74"/>
    </row>
    <row r="33" spans="1:23" ht="15">
      <c r="A33" s="74"/>
      <c r="B33" s="74"/>
      <c r="C33" s="74"/>
      <c r="D33" s="74"/>
      <c r="E33" s="74"/>
      <c r="F33" s="74"/>
      <c r="G33" s="74"/>
      <c r="H33" s="74"/>
      <c r="I33" s="74"/>
      <c r="J33" s="74"/>
      <c r="K33" s="74"/>
      <c r="L33" s="74"/>
      <c r="M33" s="74"/>
      <c r="N33" s="74"/>
      <c r="O33" s="74"/>
      <c r="P33" s="74"/>
      <c r="Q33" s="74"/>
      <c r="R33" s="74"/>
      <c r="S33" s="74"/>
      <c r="T33" s="74"/>
      <c r="U33" s="74"/>
      <c r="V33" s="74"/>
      <c r="W33" s="74"/>
    </row>
    <row r="34" spans="1:23" ht="15">
      <c r="A34" s="74"/>
      <c r="B34" s="74"/>
      <c r="C34" s="74"/>
      <c r="D34" s="74"/>
      <c r="E34" s="74"/>
      <c r="F34" s="74"/>
      <c r="G34" s="74"/>
      <c r="H34" s="74"/>
      <c r="I34" s="74"/>
      <c r="J34" s="74"/>
      <c r="K34" s="74"/>
      <c r="L34" s="74"/>
      <c r="M34" s="74"/>
      <c r="N34" s="74"/>
      <c r="O34" s="74"/>
      <c r="P34" s="74"/>
      <c r="Q34" s="74"/>
      <c r="R34" s="74"/>
      <c r="S34" s="74"/>
      <c r="T34" s="74"/>
      <c r="U34" s="74"/>
      <c r="V34" s="74"/>
      <c r="W34" s="74"/>
    </row>
    <row r="35" spans="1:23" ht="15">
      <c r="A35" s="74"/>
      <c r="B35" s="74"/>
      <c r="C35" s="74"/>
      <c r="D35" s="74"/>
      <c r="E35" s="74"/>
      <c r="F35" s="74"/>
      <c r="G35" s="74"/>
      <c r="H35" s="74"/>
      <c r="I35" s="74"/>
      <c r="J35" s="74"/>
      <c r="K35" s="74"/>
      <c r="L35" s="74"/>
      <c r="M35" s="74"/>
      <c r="N35" s="74"/>
      <c r="O35" s="74"/>
      <c r="P35" s="74"/>
      <c r="Q35" s="74"/>
      <c r="R35" s="74"/>
      <c r="S35" s="74"/>
      <c r="T35" s="74"/>
      <c r="U35" s="74"/>
      <c r="V35" s="74"/>
      <c r="W35" s="74"/>
    </row>
    <row r="36" spans="1:23" ht="15">
      <c r="A36" s="74"/>
      <c r="B36" s="74"/>
      <c r="C36" s="74"/>
      <c r="D36" s="74"/>
      <c r="E36" s="74"/>
      <c r="F36" s="74"/>
      <c r="G36" s="74"/>
      <c r="H36" s="74"/>
      <c r="I36" s="74"/>
      <c r="J36" s="74"/>
      <c r="K36" s="74"/>
      <c r="L36" s="74"/>
      <c r="M36" s="74"/>
      <c r="N36" s="74"/>
      <c r="O36" s="74"/>
      <c r="P36" s="74"/>
      <c r="Q36" s="74"/>
      <c r="R36" s="74"/>
      <c r="S36" s="74"/>
      <c r="T36" s="74"/>
      <c r="U36" s="74"/>
      <c r="V36" s="74"/>
      <c r="W36" s="74"/>
    </row>
    <row r="37" spans="1:23" ht="15">
      <c r="A37" s="74"/>
      <c r="B37" s="74"/>
      <c r="C37" s="74"/>
      <c r="D37" s="74"/>
      <c r="E37" s="74"/>
      <c r="F37" s="74"/>
      <c r="G37" s="74"/>
      <c r="H37" s="74"/>
      <c r="I37" s="74"/>
      <c r="J37" s="74"/>
      <c r="K37" s="74"/>
      <c r="L37" s="74"/>
      <c r="M37" s="74"/>
      <c r="N37" s="74"/>
      <c r="O37" s="74"/>
      <c r="P37" s="74"/>
      <c r="Q37" s="74"/>
      <c r="R37" s="74"/>
      <c r="S37" s="74"/>
      <c r="T37" s="74"/>
      <c r="U37" s="74"/>
      <c r="V37" s="74"/>
      <c r="W37" s="74"/>
    </row>
    <row r="38" spans="1:23" ht="15">
      <c r="A38" s="74"/>
      <c r="B38" s="74"/>
      <c r="C38" s="74"/>
      <c r="D38" s="74"/>
      <c r="E38" s="74"/>
      <c r="F38" s="74"/>
      <c r="G38" s="74"/>
      <c r="H38" s="74"/>
      <c r="I38" s="74"/>
      <c r="J38" s="74"/>
      <c r="K38" s="74"/>
      <c r="L38" s="74"/>
      <c r="M38" s="74"/>
      <c r="N38" s="74"/>
      <c r="O38" s="74"/>
      <c r="P38" s="74"/>
      <c r="Q38" s="74"/>
      <c r="R38" s="74"/>
      <c r="S38" s="74"/>
      <c r="T38" s="74"/>
      <c r="U38" s="74"/>
      <c r="V38" s="74"/>
      <c r="W38" s="74"/>
    </row>
    <row r="39" spans="1:23" ht="15">
      <c r="A39" s="74"/>
      <c r="B39" s="74"/>
      <c r="C39" s="74"/>
      <c r="D39" s="74"/>
      <c r="E39" s="74"/>
      <c r="F39" s="74"/>
      <c r="G39" s="74"/>
      <c r="H39" s="74"/>
      <c r="I39" s="74"/>
      <c r="J39" s="74"/>
      <c r="K39" s="74"/>
      <c r="L39" s="74"/>
      <c r="M39" s="74"/>
      <c r="N39" s="74"/>
      <c r="O39" s="74"/>
      <c r="P39" s="74"/>
      <c r="Q39" s="74"/>
      <c r="R39" s="74"/>
      <c r="S39" s="74"/>
      <c r="T39" s="74"/>
      <c r="U39" s="74"/>
      <c r="V39" s="74"/>
      <c r="W39" s="74"/>
    </row>
    <row r="40" spans="1:23" ht="15">
      <c r="A40" s="74"/>
      <c r="B40" s="74"/>
      <c r="C40" s="74"/>
      <c r="D40" s="74"/>
      <c r="E40" s="74"/>
      <c r="F40" s="74"/>
      <c r="G40" s="74"/>
      <c r="H40" s="74"/>
      <c r="I40" s="74"/>
      <c r="J40" s="74"/>
      <c r="K40" s="74"/>
      <c r="L40" s="74"/>
      <c r="M40" s="74"/>
      <c r="N40" s="74"/>
      <c r="O40" s="74"/>
      <c r="P40" s="74"/>
      <c r="Q40" s="74"/>
      <c r="R40" s="74"/>
      <c r="S40" s="74"/>
      <c r="T40" s="74"/>
      <c r="U40" s="74"/>
      <c r="V40" s="74"/>
      <c r="W40" s="74"/>
    </row>
    <row r="41" spans="1:23" ht="15">
      <c r="A41" s="74"/>
      <c r="B41" s="74"/>
      <c r="C41" s="74"/>
      <c r="D41" s="74"/>
      <c r="E41" s="74"/>
      <c r="F41" s="74"/>
      <c r="G41" s="74"/>
      <c r="H41" s="74"/>
      <c r="I41" s="74"/>
      <c r="J41" s="74"/>
      <c r="K41" s="74"/>
      <c r="L41" s="74"/>
      <c r="M41" s="74"/>
      <c r="N41" s="74"/>
      <c r="O41" s="74"/>
      <c r="P41" s="74"/>
      <c r="Q41" s="74"/>
      <c r="R41" s="74"/>
      <c r="S41" s="74"/>
      <c r="T41" s="74"/>
      <c r="U41" s="74"/>
      <c r="V41" s="74"/>
      <c r="W41" s="74"/>
    </row>
    <row r="42" spans="1:23" ht="15">
      <c r="A42" s="74"/>
      <c r="B42" s="74"/>
      <c r="C42" s="74"/>
      <c r="D42" s="74"/>
      <c r="E42" s="74"/>
      <c r="F42" s="74"/>
      <c r="G42" s="74"/>
      <c r="H42" s="74"/>
      <c r="I42" s="74"/>
      <c r="J42" s="74"/>
      <c r="K42" s="74"/>
      <c r="L42" s="74"/>
      <c r="M42" s="74"/>
      <c r="N42" s="74"/>
      <c r="O42" s="74"/>
      <c r="P42" s="74"/>
      <c r="Q42" s="74"/>
      <c r="R42" s="74"/>
      <c r="S42" s="74"/>
      <c r="T42" s="74"/>
      <c r="U42" s="74"/>
      <c r="V42" s="74"/>
      <c r="W42" s="74"/>
    </row>
    <row r="43" spans="1:23" ht="15">
      <c r="A43" s="74"/>
      <c r="B43" s="74"/>
      <c r="C43" s="74"/>
      <c r="D43" s="74"/>
      <c r="E43" s="74"/>
      <c r="F43" s="74"/>
      <c r="G43" s="74"/>
      <c r="H43" s="74"/>
      <c r="I43" s="74"/>
      <c r="J43" s="74"/>
      <c r="K43" s="74"/>
      <c r="L43" s="74"/>
      <c r="M43" s="74"/>
      <c r="N43" s="74"/>
      <c r="O43" s="74"/>
      <c r="P43" s="74"/>
      <c r="Q43" s="74"/>
      <c r="R43" s="74"/>
      <c r="S43" s="74"/>
      <c r="T43" s="74"/>
      <c r="U43" s="74"/>
      <c r="V43" s="74"/>
      <c r="W43" s="74"/>
    </row>
    <row r="44" spans="1:23" ht="15">
      <c r="A44" s="74"/>
      <c r="B44" s="74"/>
      <c r="C44" s="74"/>
      <c r="D44" s="74"/>
      <c r="E44" s="74"/>
      <c r="F44" s="74"/>
      <c r="G44" s="74"/>
      <c r="H44" s="74"/>
      <c r="I44" s="74"/>
      <c r="J44" s="74"/>
      <c r="K44" s="74"/>
      <c r="L44" s="74"/>
      <c r="M44" s="74"/>
      <c r="N44" s="74"/>
      <c r="O44" s="74"/>
      <c r="P44" s="74"/>
      <c r="Q44" s="74"/>
      <c r="R44" s="74"/>
      <c r="S44" s="74"/>
      <c r="T44" s="74"/>
      <c r="U44" s="74"/>
      <c r="V44" s="74"/>
      <c r="W44" s="74"/>
    </row>
    <row r="45" spans="1:23" ht="15">
      <c r="A45" s="74"/>
      <c r="B45" s="74"/>
      <c r="C45" s="74"/>
      <c r="D45" s="74"/>
      <c r="E45" s="74"/>
      <c r="F45" s="74"/>
      <c r="G45" s="74"/>
      <c r="H45" s="74"/>
      <c r="I45" s="74"/>
      <c r="J45" s="74"/>
      <c r="K45" s="74"/>
      <c r="L45" s="74"/>
      <c r="M45" s="74"/>
      <c r="N45" s="74"/>
      <c r="O45" s="74"/>
      <c r="P45" s="74"/>
      <c r="Q45" s="74"/>
      <c r="R45" s="74"/>
      <c r="S45" s="74"/>
      <c r="T45" s="74"/>
      <c r="U45" s="74"/>
      <c r="V45" s="74"/>
      <c r="W45" s="74"/>
    </row>
    <row r="46" spans="1:23" ht="15">
      <c r="A46" s="74"/>
      <c r="B46" s="74"/>
      <c r="C46" s="74"/>
      <c r="D46" s="74"/>
      <c r="E46" s="74"/>
      <c r="F46" s="74"/>
      <c r="G46" s="74"/>
      <c r="H46" s="74"/>
      <c r="I46" s="74"/>
      <c r="J46" s="74"/>
      <c r="K46" s="74"/>
      <c r="L46" s="74"/>
      <c r="M46" s="74"/>
      <c r="N46" s="74"/>
      <c r="O46" s="74"/>
      <c r="P46" s="74"/>
      <c r="Q46" s="74"/>
      <c r="R46" s="74"/>
      <c r="S46" s="74"/>
      <c r="T46" s="74"/>
      <c r="U46" s="74"/>
      <c r="V46" s="74"/>
      <c r="W46" s="74"/>
    </row>
    <row r="47" spans="1:23" ht="15">
      <c r="A47" s="74"/>
      <c r="B47" s="74"/>
      <c r="C47" s="74"/>
      <c r="D47" s="74"/>
      <c r="E47" s="74"/>
      <c r="F47" s="74"/>
      <c r="G47" s="74"/>
      <c r="H47" s="74"/>
      <c r="I47" s="74"/>
      <c r="J47" s="74"/>
      <c r="K47" s="74"/>
      <c r="L47" s="74"/>
      <c r="M47" s="74"/>
      <c r="N47" s="74"/>
      <c r="O47" s="74"/>
      <c r="P47" s="74"/>
      <c r="Q47" s="74"/>
      <c r="R47" s="74"/>
      <c r="S47" s="74"/>
      <c r="T47" s="74"/>
      <c r="U47" s="74"/>
      <c r="V47" s="74"/>
      <c r="W47" s="74"/>
    </row>
    <row r="48" spans="1:23" ht="15">
      <c r="A48" s="74"/>
      <c r="B48" s="74"/>
      <c r="C48" s="74"/>
      <c r="D48" s="74"/>
      <c r="E48" s="74"/>
      <c r="F48" s="74"/>
      <c r="G48" s="74"/>
      <c r="H48" s="74"/>
      <c r="I48" s="74"/>
      <c r="J48" s="74"/>
      <c r="K48" s="74"/>
      <c r="L48" s="74"/>
      <c r="M48" s="74"/>
      <c r="N48" s="74"/>
      <c r="O48" s="74"/>
      <c r="P48" s="74"/>
      <c r="Q48" s="74"/>
      <c r="R48" s="74"/>
      <c r="S48" s="74"/>
      <c r="T48" s="74"/>
      <c r="U48" s="74"/>
      <c r="V48" s="74"/>
      <c r="W48" s="74"/>
    </row>
    <row r="49" spans="1:23" ht="15">
      <c r="A49" s="74"/>
      <c r="B49" s="74"/>
      <c r="C49" s="74"/>
      <c r="D49" s="74"/>
      <c r="E49" s="74"/>
      <c r="F49" s="74"/>
      <c r="G49" s="74"/>
      <c r="H49" s="74"/>
      <c r="I49" s="74"/>
      <c r="J49" s="74"/>
      <c r="K49" s="74"/>
      <c r="L49" s="74"/>
      <c r="M49" s="74"/>
      <c r="N49" s="74"/>
      <c r="O49" s="74"/>
      <c r="P49" s="74"/>
      <c r="Q49" s="74"/>
      <c r="R49" s="74"/>
      <c r="S49" s="74"/>
      <c r="T49" s="74"/>
      <c r="U49" s="74"/>
      <c r="V49" s="74"/>
      <c r="W49" s="74"/>
    </row>
    <row r="50" spans="1:23" ht="15">
      <c r="A50" s="74"/>
      <c r="B50" s="74"/>
      <c r="C50" s="74"/>
      <c r="D50" s="74"/>
      <c r="E50" s="74"/>
      <c r="F50" s="74"/>
      <c r="G50" s="74"/>
      <c r="H50" s="74"/>
      <c r="I50" s="74"/>
      <c r="J50" s="74"/>
      <c r="K50" s="74"/>
      <c r="L50" s="74"/>
      <c r="M50" s="74"/>
      <c r="N50" s="74"/>
      <c r="O50" s="74"/>
      <c r="P50" s="74"/>
      <c r="Q50" s="74"/>
      <c r="R50" s="74"/>
      <c r="S50" s="74"/>
      <c r="T50" s="74"/>
      <c r="U50" s="74"/>
      <c r="V50" s="74"/>
      <c r="W50" s="74"/>
    </row>
    <row r="51" spans="1:23" ht="15">
      <c r="A51" s="74"/>
      <c r="B51" s="74"/>
      <c r="C51" s="74"/>
      <c r="D51" s="74"/>
      <c r="E51" s="74"/>
      <c r="F51" s="74"/>
      <c r="G51" s="74"/>
      <c r="H51" s="74"/>
      <c r="I51" s="74"/>
      <c r="J51" s="74"/>
      <c r="K51" s="74"/>
      <c r="L51" s="74"/>
      <c r="M51" s="74"/>
      <c r="N51" s="74"/>
      <c r="O51" s="74"/>
      <c r="P51" s="74"/>
      <c r="Q51" s="74"/>
      <c r="R51" s="74"/>
      <c r="S51" s="74"/>
      <c r="T51" s="74"/>
      <c r="U51" s="74"/>
      <c r="V51" s="74"/>
      <c r="W51" s="74"/>
    </row>
    <row r="52" spans="1:23" ht="15">
      <c r="A52" s="74"/>
      <c r="B52" s="74"/>
      <c r="C52" s="74"/>
      <c r="D52" s="74"/>
      <c r="E52" s="74"/>
      <c r="F52" s="74"/>
      <c r="G52" s="74"/>
      <c r="H52" s="74"/>
      <c r="I52" s="74"/>
      <c r="J52" s="74"/>
      <c r="K52" s="74"/>
      <c r="L52" s="74"/>
      <c r="M52" s="74"/>
      <c r="N52" s="74"/>
      <c r="O52" s="74"/>
      <c r="P52" s="74"/>
      <c r="Q52" s="74"/>
      <c r="R52" s="74"/>
      <c r="S52" s="74"/>
      <c r="T52" s="74"/>
      <c r="U52" s="74"/>
      <c r="V52" s="74"/>
      <c r="W52" s="74"/>
    </row>
    <row r="53" spans="1:23" ht="15">
      <c r="A53" s="74"/>
      <c r="B53" s="74"/>
      <c r="C53" s="74"/>
      <c r="D53" s="74"/>
      <c r="E53" s="74"/>
      <c r="F53" s="74"/>
      <c r="G53" s="74"/>
      <c r="H53" s="74"/>
      <c r="I53" s="74"/>
      <c r="J53" s="74"/>
      <c r="K53" s="74"/>
      <c r="L53" s="74"/>
      <c r="M53" s="74"/>
      <c r="N53" s="74"/>
      <c r="O53" s="74"/>
      <c r="P53" s="74"/>
      <c r="Q53" s="74"/>
      <c r="R53" s="74"/>
      <c r="S53" s="74"/>
      <c r="T53" s="74"/>
      <c r="U53" s="74"/>
      <c r="V53" s="74"/>
      <c r="W53" s="74"/>
    </row>
    <row r="54" spans="1:23" ht="15">
      <c r="A54" s="74"/>
      <c r="B54" s="74"/>
      <c r="C54" s="74"/>
      <c r="D54" s="74"/>
      <c r="E54" s="74"/>
      <c r="F54" s="74"/>
      <c r="G54" s="74"/>
      <c r="H54" s="74"/>
      <c r="I54" s="74"/>
      <c r="J54" s="74"/>
      <c r="K54" s="74"/>
      <c r="L54" s="74"/>
      <c r="M54" s="74"/>
      <c r="N54" s="74"/>
      <c r="O54" s="74"/>
      <c r="P54" s="74"/>
      <c r="Q54" s="74"/>
      <c r="R54" s="74"/>
      <c r="S54" s="74"/>
      <c r="T54" s="74"/>
      <c r="U54" s="74"/>
      <c r="V54" s="74"/>
      <c r="W54" s="74"/>
    </row>
    <row r="55" spans="1:23" ht="15">
      <c r="A55" s="74"/>
      <c r="B55" s="74"/>
      <c r="C55" s="74"/>
      <c r="D55" s="74"/>
      <c r="E55" s="74"/>
      <c r="F55" s="74"/>
      <c r="G55" s="74"/>
      <c r="H55" s="74"/>
      <c r="I55" s="74"/>
      <c r="J55" s="74"/>
      <c r="K55" s="74"/>
      <c r="L55" s="74"/>
      <c r="M55" s="74"/>
      <c r="N55" s="74"/>
      <c r="O55" s="74"/>
      <c r="P55" s="74"/>
      <c r="Q55" s="74"/>
      <c r="R55" s="74"/>
      <c r="S55" s="74"/>
      <c r="T55" s="74"/>
      <c r="U55" s="74"/>
      <c r="V55" s="74"/>
      <c r="W55" s="74"/>
    </row>
    <row r="56" spans="1:23" ht="15">
      <c r="A56" s="74"/>
      <c r="B56" s="74"/>
      <c r="C56" s="74"/>
      <c r="D56" s="74"/>
      <c r="E56" s="74"/>
      <c r="F56" s="74"/>
      <c r="G56" s="74"/>
      <c r="H56" s="74"/>
      <c r="I56" s="74"/>
      <c r="J56" s="74"/>
      <c r="K56" s="74"/>
      <c r="L56" s="74"/>
      <c r="M56" s="74"/>
      <c r="N56" s="74"/>
      <c r="O56" s="74"/>
      <c r="P56" s="74"/>
      <c r="Q56" s="74"/>
      <c r="R56" s="74"/>
      <c r="S56" s="74"/>
      <c r="T56" s="74"/>
      <c r="U56" s="74"/>
      <c r="V56" s="74"/>
      <c r="W56" s="74"/>
    </row>
    <row r="57" spans="1:23" ht="15">
      <c r="A57" s="74"/>
      <c r="B57" s="74"/>
      <c r="C57" s="74"/>
      <c r="D57" s="74"/>
      <c r="E57" s="74"/>
      <c r="F57" s="74"/>
      <c r="G57" s="74"/>
      <c r="H57" s="74"/>
      <c r="I57" s="74"/>
      <c r="J57" s="74"/>
      <c r="K57" s="74"/>
      <c r="L57" s="74"/>
      <c r="M57" s="74"/>
      <c r="N57" s="74"/>
      <c r="O57" s="74"/>
      <c r="P57" s="74"/>
      <c r="Q57" s="74"/>
      <c r="R57" s="74"/>
      <c r="S57" s="74"/>
      <c r="T57" s="74"/>
      <c r="U57" s="74"/>
      <c r="V57" s="74"/>
      <c r="W57" s="74"/>
    </row>
    <row r="58" spans="1:23" ht="15">
      <c r="A58" s="74"/>
      <c r="B58" s="74"/>
      <c r="C58" s="74"/>
      <c r="D58" s="74"/>
      <c r="E58" s="74"/>
      <c r="F58" s="74"/>
      <c r="G58" s="74"/>
      <c r="H58" s="74"/>
      <c r="I58" s="74"/>
      <c r="J58" s="74"/>
      <c r="K58" s="74"/>
      <c r="L58" s="74"/>
      <c r="M58" s="74"/>
      <c r="N58" s="74"/>
      <c r="O58" s="74"/>
      <c r="P58" s="74"/>
      <c r="Q58" s="74"/>
      <c r="R58" s="74"/>
      <c r="S58" s="74"/>
      <c r="T58" s="74"/>
      <c r="U58" s="74"/>
      <c r="V58" s="74"/>
      <c r="W58" s="74"/>
    </row>
    <row r="59" spans="1:23" ht="15">
      <c r="A59" s="74"/>
      <c r="B59" s="74"/>
      <c r="C59" s="74"/>
      <c r="D59" s="74"/>
      <c r="E59" s="74"/>
      <c r="F59" s="74"/>
      <c r="G59" s="74"/>
      <c r="H59" s="74"/>
      <c r="I59" s="74"/>
      <c r="J59" s="74"/>
      <c r="K59" s="74"/>
      <c r="L59" s="74"/>
      <c r="M59" s="74"/>
      <c r="N59" s="74"/>
      <c r="O59" s="74"/>
      <c r="P59" s="74"/>
      <c r="Q59" s="74"/>
      <c r="R59" s="74"/>
      <c r="S59" s="74"/>
      <c r="T59" s="74"/>
      <c r="U59" s="74"/>
      <c r="V59" s="74"/>
      <c r="W59" s="74"/>
    </row>
    <row r="60" spans="1:23" ht="15">
      <c r="A60" s="74"/>
      <c r="B60" s="74"/>
      <c r="C60" s="74"/>
      <c r="D60" s="74"/>
      <c r="E60" s="74"/>
      <c r="F60" s="74"/>
      <c r="G60" s="74"/>
      <c r="H60" s="74"/>
      <c r="I60" s="74"/>
      <c r="J60" s="74"/>
      <c r="K60" s="74"/>
      <c r="L60" s="74"/>
      <c r="M60" s="74"/>
      <c r="N60" s="74"/>
      <c r="O60" s="74"/>
      <c r="P60" s="74"/>
      <c r="Q60" s="74"/>
      <c r="R60" s="74"/>
      <c r="S60" s="74"/>
      <c r="T60" s="74"/>
      <c r="U60" s="74"/>
      <c r="V60" s="74"/>
      <c r="W60" s="74"/>
    </row>
    <row r="61" spans="1:23" ht="15">
      <c r="A61" s="74"/>
      <c r="B61" s="74"/>
      <c r="C61" s="74"/>
      <c r="D61" s="74"/>
      <c r="E61" s="74"/>
      <c r="F61" s="74"/>
      <c r="G61" s="74"/>
      <c r="H61" s="74"/>
      <c r="I61" s="74"/>
      <c r="J61" s="74"/>
      <c r="K61" s="74"/>
      <c r="L61" s="74"/>
      <c r="M61" s="74"/>
      <c r="N61" s="74"/>
      <c r="O61" s="74"/>
      <c r="P61" s="74"/>
      <c r="Q61" s="74"/>
      <c r="R61" s="74"/>
      <c r="S61" s="74"/>
      <c r="T61" s="74"/>
      <c r="U61" s="74"/>
      <c r="V61" s="74"/>
      <c r="W61" s="74"/>
    </row>
    <row r="62" spans="1:23" ht="15">
      <c r="A62" s="74"/>
      <c r="B62" s="74"/>
      <c r="C62" s="74"/>
      <c r="D62" s="74"/>
      <c r="E62" s="74"/>
      <c r="F62" s="74"/>
      <c r="G62" s="74"/>
      <c r="H62" s="74"/>
      <c r="I62" s="74"/>
      <c r="J62" s="74"/>
      <c r="K62" s="74"/>
      <c r="L62" s="74"/>
      <c r="M62" s="74"/>
      <c r="N62" s="74"/>
      <c r="O62" s="74"/>
      <c r="P62" s="74"/>
      <c r="Q62" s="74"/>
      <c r="R62" s="74"/>
      <c r="S62" s="74"/>
      <c r="T62" s="74"/>
      <c r="U62" s="74"/>
      <c r="V62" s="74"/>
      <c r="W62" s="74"/>
    </row>
    <row r="63" spans="1:23" ht="15">
      <c r="A63" s="74"/>
      <c r="B63" s="74"/>
      <c r="C63" s="74"/>
      <c r="D63" s="74"/>
      <c r="E63" s="74"/>
      <c r="F63" s="74"/>
      <c r="G63" s="74"/>
      <c r="H63" s="74"/>
      <c r="I63" s="74"/>
      <c r="J63" s="74"/>
      <c r="K63" s="74"/>
      <c r="L63" s="74"/>
      <c r="M63" s="74"/>
      <c r="N63" s="74"/>
      <c r="O63" s="74"/>
      <c r="P63" s="74"/>
      <c r="Q63" s="74"/>
      <c r="R63" s="74"/>
      <c r="S63" s="74"/>
      <c r="T63" s="74"/>
      <c r="U63" s="74"/>
      <c r="V63" s="74"/>
      <c r="W63" s="74"/>
    </row>
    <row r="64" spans="1:23" ht="15">
      <c r="A64" s="74"/>
      <c r="B64" s="74"/>
      <c r="C64" s="74"/>
      <c r="D64" s="74"/>
      <c r="E64" s="74"/>
      <c r="F64" s="74"/>
      <c r="G64" s="74"/>
      <c r="H64" s="74"/>
      <c r="I64" s="74"/>
      <c r="J64" s="74"/>
      <c r="K64" s="74"/>
      <c r="L64" s="74"/>
      <c r="M64" s="74"/>
      <c r="N64" s="74"/>
      <c r="O64" s="74"/>
      <c r="P64" s="74"/>
      <c r="Q64" s="74"/>
      <c r="R64" s="74"/>
      <c r="S64" s="74"/>
      <c r="T64" s="74"/>
      <c r="U64" s="74"/>
      <c r="V64" s="74"/>
      <c r="W64" s="74"/>
    </row>
    <row r="65" spans="1:23" ht="15">
      <c r="A65" s="74"/>
      <c r="B65" s="74"/>
      <c r="C65" s="74"/>
      <c r="D65" s="74"/>
      <c r="E65" s="74"/>
      <c r="F65" s="74"/>
      <c r="G65" s="74"/>
      <c r="H65" s="74"/>
      <c r="I65" s="74"/>
      <c r="J65" s="74"/>
      <c r="K65" s="74"/>
      <c r="L65" s="74"/>
      <c r="M65" s="74"/>
      <c r="N65" s="74"/>
      <c r="O65" s="74"/>
      <c r="P65" s="74"/>
      <c r="Q65" s="74"/>
      <c r="R65" s="74"/>
      <c r="S65" s="74"/>
      <c r="T65" s="74"/>
      <c r="U65" s="74"/>
      <c r="V65" s="74"/>
      <c r="W65" s="74"/>
    </row>
    <row r="66" spans="1:23" ht="15">
      <c r="A66" s="74"/>
      <c r="B66" s="74"/>
      <c r="C66" s="74"/>
      <c r="D66" s="74"/>
      <c r="E66" s="74"/>
      <c r="F66" s="74"/>
      <c r="G66" s="74"/>
      <c r="H66" s="74"/>
      <c r="I66" s="74"/>
      <c r="J66" s="74"/>
      <c r="K66" s="74"/>
      <c r="L66" s="74"/>
      <c r="M66" s="74"/>
      <c r="N66" s="74"/>
      <c r="O66" s="74"/>
      <c r="P66" s="74"/>
      <c r="Q66" s="74"/>
      <c r="R66" s="74"/>
      <c r="S66" s="74"/>
      <c r="T66" s="74"/>
      <c r="U66" s="74"/>
      <c r="V66" s="74"/>
      <c r="W66" s="74"/>
    </row>
    <row r="67" spans="1:23" ht="15">
      <c r="A67" s="74"/>
      <c r="B67" s="74"/>
      <c r="C67" s="74"/>
      <c r="D67" s="74"/>
      <c r="E67" s="74"/>
      <c r="F67" s="74"/>
      <c r="G67" s="74"/>
      <c r="H67" s="74"/>
      <c r="I67" s="74"/>
      <c r="J67" s="74"/>
      <c r="K67" s="74"/>
      <c r="L67" s="74"/>
      <c r="M67" s="74"/>
      <c r="N67" s="74"/>
      <c r="O67" s="74"/>
      <c r="P67" s="74"/>
      <c r="Q67" s="74"/>
      <c r="R67" s="74"/>
      <c r="S67" s="74"/>
      <c r="T67" s="74"/>
      <c r="U67" s="74"/>
      <c r="V67" s="74"/>
      <c r="W67" s="74"/>
    </row>
    <row r="68" spans="1:23" ht="15">
      <c r="A68" s="74"/>
      <c r="B68" s="74"/>
      <c r="C68" s="74"/>
      <c r="D68" s="74"/>
      <c r="E68" s="74"/>
      <c r="F68" s="74"/>
      <c r="G68" s="74"/>
      <c r="H68" s="74"/>
      <c r="I68" s="74"/>
      <c r="J68" s="74"/>
      <c r="K68" s="74"/>
      <c r="L68" s="74"/>
      <c r="M68" s="74"/>
      <c r="N68" s="74"/>
      <c r="O68" s="74"/>
      <c r="P68" s="74"/>
      <c r="Q68" s="74"/>
      <c r="R68" s="74"/>
      <c r="S68" s="74"/>
      <c r="T68" s="74"/>
      <c r="U68" s="74"/>
      <c r="V68" s="74"/>
      <c r="W68" s="74"/>
    </row>
    <row r="69" spans="1:23" ht="15">
      <c r="A69" s="74"/>
      <c r="B69" s="74"/>
      <c r="C69" s="74"/>
      <c r="D69" s="74"/>
      <c r="E69" s="74"/>
      <c r="F69" s="74"/>
      <c r="G69" s="74"/>
      <c r="H69" s="74"/>
      <c r="I69" s="74"/>
      <c r="J69" s="74"/>
      <c r="K69" s="74"/>
      <c r="L69" s="74"/>
      <c r="M69" s="74"/>
      <c r="N69" s="74"/>
      <c r="O69" s="74"/>
      <c r="P69" s="74"/>
      <c r="Q69" s="74"/>
      <c r="R69" s="74"/>
      <c r="S69" s="74"/>
      <c r="T69" s="74"/>
      <c r="U69" s="74"/>
      <c r="V69" s="74"/>
      <c r="W69" s="74"/>
    </row>
    <row r="70" spans="1:23" ht="15">
      <c r="A70" s="74"/>
      <c r="B70" s="74"/>
      <c r="C70" s="74"/>
      <c r="D70" s="74"/>
      <c r="E70" s="74"/>
      <c r="F70" s="74"/>
      <c r="G70" s="74"/>
      <c r="H70" s="74"/>
      <c r="I70" s="74"/>
      <c r="J70" s="74"/>
      <c r="K70" s="74"/>
      <c r="L70" s="74"/>
      <c r="M70" s="74"/>
      <c r="N70" s="74"/>
      <c r="O70" s="74"/>
      <c r="P70" s="74"/>
      <c r="Q70" s="74"/>
      <c r="R70" s="74"/>
      <c r="S70" s="74"/>
      <c r="T70" s="74"/>
      <c r="U70" s="74"/>
      <c r="V70" s="74"/>
      <c r="W70" s="74"/>
    </row>
    <row r="71" spans="1:23" ht="15">
      <c r="A71" s="74"/>
      <c r="B71" s="74"/>
      <c r="C71" s="74"/>
      <c r="D71" s="74"/>
      <c r="E71" s="74"/>
      <c r="F71" s="74"/>
      <c r="G71" s="74"/>
      <c r="H71" s="74"/>
      <c r="I71" s="74"/>
      <c r="J71" s="74"/>
      <c r="K71" s="74"/>
      <c r="L71" s="74"/>
      <c r="M71" s="74"/>
      <c r="N71" s="74"/>
      <c r="O71" s="74"/>
      <c r="P71" s="74"/>
      <c r="Q71" s="74"/>
      <c r="R71" s="74"/>
      <c r="S71" s="74"/>
      <c r="T71" s="74"/>
      <c r="U71" s="74"/>
      <c r="V71" s="74"/>
      <c r="W71" s="74"/>
    </row>
  </sheetData>
  <sheetProtection/>
  <mergeCells count="3">
    <mergeCell ref="F4:H4"/>
    <mergeCell ref="B4:D4"/>
    <mergeCell ref="B2:F2"/>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70" r:id="rId1"/>
  <headerFooter alignWithMargins="0">
    <oddFooter>&amp;C&amp;16page 20</oddFooter>
  </headerFooter>
</worksheet>
</file>

<file path=xl/worksheets/sheet22.xml><?xml version="1.0" encoding="utf-8"?>
<worksheet xmlns="http://schemas.openxmlformats.org/spreadsheetml/2006/main" xmlns:r="http://schemas.openxmlformats.org/officeDocument/2006/relationships">
  <dimension ref="A1:V70"/>
  <sheetViews>
    <sheetView view="pageLayout" zoomScaleNormal="75" zoomScaleSheetLayoutView="70" workbookViewId="0" topLeftCell="A31">
      <selection activeCell="B6" sqref="B6"/>
    </sheetView>
  </sheetViews>
  <sheetFormatPr defaultColWidth="11.00390625" defaultRowHeight="12.75"/>
  <cols>
    <col min="1" max="1" width="20.125" style="83" customWidth="1"/>
    <col min="2" max="2" width="14.00390625" style="83" customWidth="1"/>
    <col min="3" max="3" width="14.25390625" style="83" customWidth="1"/>
    <col min="4" max="4" width="12.50390625" style="83" customWidth="1"/>
    <col min="5" max="9" width="9.625" style="83" customWidth="1"/>
    <col min="10" max="10" width="11.125" style="83" customWidth="1"/>
    <col min="11" max="12" width="9.625" style="83" customWidth="1"/>
    <col min="13" max="13" width="10.50390625" style="67" customWidth="1"/>
    <col min="14" max="16384" width="11.00390625" style="67" customWidth="1"/>
  </cols>
  <sheetData>
    <row r="1" spans="1:22" ht="20.25">
      <c r="A1" s="257" t="s">
        <v>180</v>
      </c>
      <c r="B1" s="258" t="s">
        <v>244</v>
      </c>
      <c r="M1" s="66"/>
      <c r="N1" s="66"/>
      <c r="O1" s="66"/>
      <c r="P1" s="66"/>
      <c r="Q1" s="66"/>
      <c r="R1" s="66"/>
      <c r="S1" s="66"/>
      <c r="T1" s="66"/>
      <c r="U1" s="66"/>
      <c r="V1" s="66"/>
    </row>
    <row r="2" spans="1:22" ht="21">
      <c r="A2" s="259"/>
      <c r="B2" s="258" t="s">
        <v>117</v>
      </c>
      <c r="M2" s="66"/>
      <c r="N2" s="66"/>
      <c r="O2" s="66"/>
      <c r="P2" s="66"/>
      <c r="Q2" s="66"/>
      <c r="R2" s="66"/>
      <c r="S2" s="66"/>
      <c r="T2" s="66"/>
      <c r="U2" s="66"/>
      <c r="V2" s="66"/>
    </row>
    <row r="3" spans="2:22" ht="15">
      <c r="B3" s="260"/>
      <c r="M3" s="66"/>
      <c r="N3" s="66"/>
      <c r="O3" s="66"/>
      <c r="P3" s="66"/>
      <c r="Q3" s="66"/>
      <c r="R3" s="66"/>
      <c r="S3" s="66"/>
      <c r="T3" s="66"/>
      <c r="U3" s="66"/>
      <c r="V3" s="66"/>
    </row>
    <row r="4" spans="2:22" ht="22.5" customHeight="1">
      <c r="B4" s="538" t="s">
        <v>188</v>
      </c>
      <c r="C4" s="538" t="s">
        <v>189</v>
      </c>
      <c r="D4" s="538" t="s">
        <v>71</v>
      </c>
      <c r="E4" s="539" t="s">
        <v>190</v>
      </c>
      <c r="F4" s="540"/>
      <c r="G4" s="540"/>
      <c r="H4" s="540"/>
      <c r="I4" s="541"/>
      <c r="J4" s="538" t="s">
        <v>193</v>
      </c>
      <c r="K4" s="538" t="s">
        <v>111</v>
      </c>
      <c r="L4" s="538" t="s">
        <v>28</v>
      </c>
      <c r="M4" s="66"/>
      <c r="N4" s="66"/>
      <c r="O4" s="66"/>
      <c r="P4" s="66"/>
      <c r="Q4" s="66"/>
      <c r="R4" s="66"/>
      <c r="S4" s="66"/>
      <c r="T4" s="66"/>
      <c r="U4" s="66"/>
      <c r="V4" s="66"/>
    </row>
    <row r="5" spans="1:22" ht="67.5" customHeight="1">
      <c r="A5" s="262"/>
      <c r="B5" s="538"/>
      <c r="C5" s="538"/>
      <c r="D5" s="538"/>
      <c r="E5" s="263" t="s">
        <v>191</v>
      </c>
      <c r="F5" s="264" t="s">
        <v>194</v>
      </c>
      <c r="G5" s="264" t="s">
        <v>195</v>
      </c>
      <c r="H5" s="264" t="s">
        <v>196</v>
      </c>
      <c r="I5" s="265" t="s">
        <v>192</v>
      </c>
      <c r="J5" s="538"/>
      <c r="K5" s="538"/>
      <c r="L5" s="538"/>
      <c r="M5" s="66"/>
      <c r="N5" s="66"/>
      <c r="O5" s="66"/>
      <c r="P5" s="66"/>
      <c r="Q5" s="66"/>
      <c r="R5" s="66"/>
      <c r="S5" s="66"/>
      <c r="T5" s="66"/>
      <c r="U5" s="66"/>
      <c r="V5" s="66"/>
    </row>
    <row r="6" spans="1:22" ht="21" customHeight="1">
      <c r="A6" s="398" t="s">
        <v>283</v>
      </c>
      <c r="B6" s="228">
        <v>6953</v>
      </c>
      <c r="C6" s="228">
        <v>5360</v>
      </c>
      <c r="D6" s="228">
        <v>14</v>
      </c>
      <c r="E6" s="229">
        <v>6213</v>
      </c>
      <c r="F6" s="230">
        <v>2590</v>
      </c>
      <c r="G6" s="230">
        <v>1635</v>
      </c>
      <c r="H6" s="230">
        <v>114</v>
      </c>
      <c r="I6" s="231">
        <v>42</v>
      </c>
      <c r="J6" s="228">
        <v>14</v>
      </c>
      <c r="K6" s="228">
        <v>393</v>
      </c>
      <c r="L6" s="228">
        <f>SUM(B6:K6)</f>
        <v>23328</v>
      </c>
      <c r="M6" s="66"/>
      <c r="N6" s="66"/>
      <c r="O6" s="66"/>
      <c r="P6" s="66"/>
      <c r="Q6" s="66"/>
      <c r="R6" s="66"/>
      <c r="S6" s="66"/>
      <c r="T6" s="66"/>
      <c r="U6" s="66"/>
      <c r="V6" s="66"/>
    </row>
    <row r="7" spans="1:22" ht="21" customHeight="1">
      <c r="A7" s="397" t="s">
        <v>247</v>
      </c>
      <c r="B7" s="363">
        <f>(B6/L6)*100</f>
        <v>29.8053840877915</v>
      </c>
      <c r="C7" s="363">
        <f>(C6/L6)*100</f>
        <v>22.976680384087793</v>
      </c>
      <c r="D7" s="363">
        <f>(D6/L6)*100</f>
        <v>0.06001371742112483</v>
      </c>
      <c r="E7" s="364">
        <f>(E6/L6)*100</f>
        <v>26.6332304526749</v>
      </c>
      <c r="F7" s="365">
        <f>(F6/L6)*100</f>
        <v>11.102537722908092</v>
      </c>
      <c r="G7" s="365">
        <f>(G6/L6)*100</f>
        <v>7.008744855967078</v>
      </c>
      <c r="H7" s="365">
        <f>(H6/L6)*100</f>
        <v>0.4886831275720165</v>
      </c>
      <c r="I7" s="366">
        <f>(I6/L6)*100</f>
        <v>0.1800411522633745</v>
      </c>
      <c r="J7" s="363">
        <f>(J6/L6)*100</f>
        <v>0.06001371742112483</v>
      </c>
      <c r="K7" s="363">
        <f>(K6/L6)*100</f>
        <v>1.684670781893004</v>
      </c>
      <c r="L7" s="363">
        <f>SUM(B7:K7)</f>
        <v>100.00000000000001</v>
      </c>
      <c r="M7" s="66"/>
      <c r="N7" s="66"/>
      <c r="O7" s="66"/>
      <c r="P7" s="66"/>
      <c r="Q7" s="66"/>
      <c r="R7" s="66"/>
      <c r="S7" s="66"/>
      <c r="T7" s="66"/>
      <c r="U7" s="66"/>
      <c r="V7" s="66"/>
    </row>
    <row r="8" spans="1:22" ht="21" customHeight="1">
      <c r="A8" s="396" t="s">
        <v>279</v>
      </c>
      <c r="B8" s="382">
        <v>6510</v>
      </c>
      <c r="C8" s="382">
        <v>5702</v>
      </c>
      <c r="D8" s="382">
        <v>30</v>
      </c>
      <c r="E8" s="383">
        <v>6451</v>
      </c>
      <c r="F8" s="384">
        <v>2712</v>
      </c>
      <c r="G8" s="384">
        <v>1728</v>
      </c>
      <c r="H8" s="384">
        <v>157</v>
      </c>
      <c r="I8" s="385">
        <v>39</v>
      </c>
      <c r="J8" s="382">
        <v>10</v>
      </c>
      <c r="K8" s="382">
        <v>354</v>
      </c>
      <c r="L8" s="382">
        <v>23693</v>
      </c>
      <c r="M8" s="66"/>
      <c r="N8" s="66"/>
      <c r="O8" s="66"/>
      <c r="P8" s="66"/>
      <c r="Q8" s="66"/>
      <c r="R8" s="66"/>
      <c r="S8" s="66"/>
      <c r="T8" s="66"/>
      <c r="U8" s="66"/>
      <c r="V8" s="66"/>
    </row>
    <row r="9" spans="1:22" ht="21" customHeight="1">
      <c r="A9" s="399" t="s">
        <v>247</v>
      </c>
      <c r="B9" s="343">
        <v>27.476469843413664</v>
      </c>
      <c r="C9" s="343">
        <v>24.066179884354028</v>
      </c>
      <c r="D9" s="343">
        <v>0.12661967669775884</v>
      </c>
      <c r="E9" s="344">
        <v>27.22745114590807</v>
      </c>
      <c r="F9" s="345">
        <v>11.446418773477399</v>
      </c>
      <c r="G9" s="345">
        <v>7.293293377790909</v>
      </c>
      <c r="H9" s="345">
        <v>0.6626429747182712</v>
      </c>
      <c r="I9" s="346">
        <v>0.16460557970708647</v>
      </c>
      <c r="J9" s="343">
        <v>0.04220655889925295</v>
      </c>
      <c r="K9" s="343">
        <v>1.4941121850335541</v>
      </c>
      <c r="L9" s="343">
        <v>99.99999999999999</v>
      </c>
      <c r="M9" s="66"/>
      <c r="N9" s="66"/>
      <c r="O9" s="66"/>
      <c r="P9" s="66"/>
      <c r="Q9" s="66"/>
      <c r="R9" s="66"/>
      <c r="S9" s="66"/>
      <c r="T9" s="66"/>
      <c r="U9" s="66"/>
      <c r="V9" s="66"/>
    </row>
    <row r="10" spans="1:22" ht="21" customHeight="1">
      <c r="A10" s="396" t="s">
        <v>277</v>
      </c>
      <c r="B10" s="419">
        <v>6679</v>
      </c>
      <c r="C10" s="419">
        <v>5238</v>
      </c>
      <c r="D10" s="419">
        <v>7</v>
      </c>
      <c r="E10" s="422">
        <v>5949</v>
      </c>
      <c r="F10" s="421">
        <v>2484</v>
      </c>
      <c r="G10" s="421">
        <v>1601</v>
      </c>
      <c r="H10" s="421">
        <v>126</v>
      </c>
      <c r="I10" s="420">
        <v>43</v>
      </c>
      <c r="J10" s="419">
        <v>17</v>
      </c>
      <c r="K10" s="419">
        <v>358</v>
      </c>
      <c r="L10" s="419">
        <v>22502</v>
      </c>
      <c r="M10" s="66"/>
      <c r="N10" s="66"/>
      <c r="O10" s="66"/>
      <c r="P10" s="66"/>
      <c r="Q10" s="66"/>
      <c r="R10" s="66"/>
      <c r="S10" s="66"/>
      <c r="T10" s="66"/>
      <c r="U10" s="66"/>
      <c r="V10" s="66"/>
    </row>
    <row r="11" spans="1:22" ht="21" customHeight="1">
      <c r="A11" s="399" t="s">
        <v>247</v>
      </c>
      <c r="B11" s="266">
        <v>29.681806061683407</v>
      </c>
      <c r="C11" s="266">
        <v>23.27793085059106</v>
      </c>
      <c r="D11" s="266">
        <v>0.031108345924806685</v>
      </c>
      <c r="E11" s="267">
        <v>26.43764998666785</v>
      </c>
      <c r="F11" s="268">
        <v>11.039018753888543</v>
      </c>
      <c r="G11" s="268">
        <v>7.114923117945072</v>
      </c>
      <c r="H11" s="268">
        <v>0.5599502266465204</v>
      </c>
      <c r="I11" s="269">
        <v>0.19109412496666964</v>
      </c>
      <c r="J11" s="266">
        <v>0.07554884010310195</v>
      </c>
      <c r="K11" s="266">
        <v>1.5909696915829705</v>
      </c>
      <c r="L11" s="266">
        <v>100</v>
      </c>
      <c r="M11" s="66"/>
      <c r="N11" s="66"/>
      <c r="O11" s="66"/>
      <c r="P11" s="66"/>
      <c r="Q11" s="66"/>
      <c r="R11" s="66"/>
      <c r="S11" s="66"/>
      <c r="T11" s="66"/>
      <c r="U11" s="66"/>
      <c r="V11" s="66"/>
    </row>
    <row r="12" spans="1:22" ht="21" customHeight="1">
      <c r="A12" s="396" t="s">
        <v>275</v>
      </c>
      <c r="B12" s="424">
        <v>5456</v>
      </c>
      <c r="C12" s="424">
        <v>5283</v>
      </c>
      <c r="D12" s="424">
        <v>3</v>
      </c>
      <c r="E12" s="427">
        <v>5588</v>
      </c>
      <c r="F12" s="426">
        <v>2251</v>
      </c>
      <c r="G12" s="426">
        <v>1423</v>
      </c>
      <c r="H12" s="426">
        <v>132</v>
      </c>
      <c r="I12" s="425">
        <v>26</v>
      </c>
      <c r="J12" s="424">
        <v>3</v>
      </c>
      <c r="K12" s="424">
        <v>301</v>
      </c>
      <c r="L12" s="424">
        <v>20466</v>
      </c>
      <c r="M12" s="66"/>
      <c r="N12" s="66"/>
      <c r="O12" s="66"/>
      <c r="P12" s="66"/>
      <c r="Q12" s="66"/>
      <c r="R12" s="66"/>
      <c r="S12" s="66"/>
      <c r="T12" s="66"/>
      <c r="U12" s="66"/>
      <c r="V12" s="66"/>
    </row>
    <row r="13" spans="1:22" ht="21" customHeight="1">
      <c r="A13" s="399" t="s">
        <v>247</v>
      </c>
      <c r="B13" s="266">
        <v>26.658848822437214</v>
      </c>
      <c r="C13" s="266">
        <v>25.813544415127527</v>
      </c>
      <c r="D13" s="266">
        <v>0.01465845793022574</v>
      </c>
      <c r="E13" s="267">
        <v>27.303820971367145</v>
      </c>
      <c r="F13" s="268">
        <v>10.998729600312714</v>
      </c>
      <c r="G13" s="268">
        <v>6.952995211570409</v>
      </c>
      <c r="H13" s="268">
        <v>0.6449721489299325</v>
      </c>
      <c r="I13" s="269">
        <v>0.12703996872862308</v>
      </c>
      <c r="J13" s="266">
        <v>0.01465845793022574</v>
      </c>
      <c r="K13" s="266">
        <v>1.4707319456659826</v>
      </c>
      <c r="L13" s="266">
        <v>100</v>
      </c>
      <c r="M13" s="463"/>
      <c r="N13" s="66"/>
      <c r="O13" s="66"/>
      <c r="P13" s="66"/>
      <c r="Q13" s="66"/>
      <c r="R13" s="66"/>
      <c r="S13" s="66"/>
      <c r="T13" s="66"/>
      <c r="U13" s="66"/>
      <c r="V13" s="66"/>
    </row>
    <row r="14" spans="1:22" ht="21" customHeight="1">
      <c r="A14" s="398" t="s">
        <v>273</v>
      </c>
      <c r="B14" s="430">
        <v>6650</v>
      </c>
      <c r="C14" s="430">
        <v>5084</v>
      </c>
      <c r="D14" s="430">
        <v>10</v>
      </c>
      <c r="E14" s="433">
        <v>6734</v>
      </c>
      <c r="F14" s="432">
        <v>2607</v>
      </c>
      <c r="G14" s="432">
        <v>1604</v>
      </c>
      <c r="H14" s="432">
        <v>128</v>
      </c>
      <c r="I14" s="431">
        <v>38</v>
      </c>
      <c r="J14" s="430">
        <v>9</v>
      </c>
      <c r="K14" s="430">
        <v>263</v>
      </c>
      <c r="L14" s="430">
        <v>23127</v>
      </c>
      <c r="M14" s="66"/>
      <c r="N14" s="66"/>
      <c r="O14" s="66"/>
      <c r="P14" s="66"/>
      <c r="Q14" s="66"/>
      <c r="R14" s="66"/>
      <c r="S14" s="66"/>
      <c r="T14" s="66"/>
      <c r="U14" s="66"/>
      <c r="V14" s="66"/>
    </row>
    <row r="15" spans="1:22" ht="21" customHeight="1">
      <c r="A15" s="397" t="s">
        <v>247</v>
      </c>
      <c r="B15" s="363">
        <v>28.754269900981537</v>
      </c>
      <c r="C15" s="363">
        <v>21.982963635577462</v>
      </c>
      <c r="D15" s="363">
        <v>0.04323950361049855</v>
      </c>
      <c r="E15" s="364">
        <v>29.117481731309724</v>
      </c>
      <c r="F15" s="365">
        <v>11.272538591256973</v>
      </c>
      <c r="G15" s="365">
        <v>6.935616379123968</v>
      </c>
      <c r="H15" s="365">
        <v>0.5534656462143814</v>
      </c>
      <c r="I15" s="366">
        <v>0.1643101137198945</v>
      </c>
      <c r="J15" s="363">
        <v>0.038915553249448696</v>
      </c>
      <c r="K15" s="363">
        <v>1.1371989449561117</v>
      </c>
      <c r="L15" s="363">
        <v>100</v>
      </c>
      <c r="M15" s="66"/>
      <c r="N15" s="66"/>
      <c r="O15" s="66"/>
      <c r="P15" s="66"/>
      <c r="Q15" s="66"/>
      <c r="R15" s="66"/>
      <c r="S15" s="66"/>
      <c r="T15" s="66"/>
      <c r="U15" s="66"/>
      <c r="V15" s="66"/>
    </row>
    <row r="16" spans="1:22" ht="21" customHeight="1">
      <c r="A16" s="396" t="s">
        <v>271</v>
      </c>
      <c r="B16" s="382">
        <v>6759</v>
      </c>
      <c r="C16" s="382">
        <v>5528</v>
      </c>
      <c r="D16" s="382">
        <v>27</v>
      </c>
      <c r="E16" s="383">
        <v>7515</v>
      </c>
      <c r="F16" s="384">
        <v>2832</v>
      </c>
      <c r="G16" s="384">
        <v>1808</v>
      </c>
      <c r="H16" s="384">
        <v>120</v>
      </c>
      <c r="I16" s="385">
        <v>36</v>
      </c>
      <c r="J16" s="382">
        <v>10</v>
      </c>
      <c r="K16" s="382">
        <v>253</v>
      </c>
      <c r="L16" s="382">
        <v>24888</v>
      </c>
      <c r="M16" s="66"/>
      <c r="N16" s="66"/>
      <c r="O16" s="66"/>
      <c r="P16" s="66"/>
      <c r="Q16" s="66"/>
      <c r="R16" s="66"/>
      <c r="S16" s="66"/>
      <c r="T16" s="66"/>
      <c r="U16" s="66"/>
      <c r="V16" s="66"/>
    </row>
    <row r="17" spans="1:22" ht="21" customHeight="1">
      <c r="A17" s="399" t="s">
        <v>247</v>
      </c>
      <c r="B17" s="266">
        <v>27.157666345226616</v>
      </c>
      <c r="C17" s="266">
        <v>22.21150755384121</v>
      </c>
      <c r="D17" s="266">
        <v>0.10848601735776277</v>
      </c>
      <c r="E17" s="267">
        <v>30.195274831243974</v>
      </c>
      <c r="F17" s="268">
        <v>11.378977820636452</v>
      </c>
      <c r="G17" s="268">
        <v>7.2645451623272255</v>
      </c>
      <c r="H17" s="268">
        <v>0.4821600771456124</v>
      </c>
      <c r="I17" s="269">
        <v>0.14464802314368372</v>
      </c>
      <c r="J17" s="266">
        <v>0.040180006428801034</v>
      </c>
      <c r="K17" s="266">
        <v>1.016554162648666</v>
      </c>
      <c r="L17" s="266">
        <v>100</v>
      </c>
      <c r="M17" s="66"/>
      <c r="N17" s="66"/>
      <c r="O17" s="66"/>
      <c r="P17" s="66"/>
      <c r="Q17" s="66"/>
      <c r="R17" s="66"/>
      <c r="S17" s="66"/>
      <c r="T17" s="66"/>
      <c r="U17" s="66"/>
      <c r="V17" s="66"/>
    </row>
    <row r="18" spans="1:22" ht="21" customHeight="1">
      <c r="A18" s="396" t="s">
        <v>269</v>
      </c>
      <c r="B18" s="270">
        <v>6593</v>
      </c>
      <c r="C18" s="270">
        <v>5415</v>
      </c>
      <c r="D18" s="270">
        <v>32</v>
      </c>
      <c r="E18" s="271">
        <v>6346</v>
      </c>
      <c r="F18" s="272">
        <v>2535</v>
      </c>
      <c r="G18" s="272">
        <v>1621</v>
      </c>
      <c r="H18" s="272">
        <v>98</v>
      </c>
      <c r="I18" s="273">
        <v>37</v>
      </c>
      <c r="J18" s="270">
        <v>12</v>
      </c>
      <c r="K18" s="270">
        <v>217</v>
      </c>
      <c r="L18" s="270">
        <v>22906</v>
      </c>
      <c r="M18" s="66"/>
      <c r="N18" s="66"/>
      <c r="O18" s="66"/>
      <c r="P18" s="66"/>
      <c r="Q18" s="66"/>
      <c r="R18" s="66"/>
      <c r="S18" s="66"/>
      <c r="T18" s="66"/>
      <c r="U18" s="66"/>
      <c r="V18" s="66"/>
    </row>
    <row r="19" spans="1:22" ht="21" customHeight="1">
      <c r="A19" s="399" t="s">
        <v>247</v>
      </c>
      <c r="B19" s="266">
        <v>28.782851654588313</v>
      </c>
      <c r="C19" s="266">
        <v>23.64009429843709</v>
      </c>
      <c r="D19" s="266">
        <v>0.13970138828254605</v>
      </c>
      <c r="E19" s="267">
        <v>27.704531563782414</v>
      </c>
      <c r="F19" s="268">
        <v>11.066969353007945</v>
      </c>
      <c r="G19" s="268">
        <v>7.076748450187724</v>
      </c>
      <c r="H19" s="268">
        <v>0.4278355016152973</v>
      </c>
      <c r="I19" s="269">
        <v>0.16152973020169387</v>
      </c>
      <c r="J19" s="266">
        <v>0.052388020605954766</v>
      </c>
      <c r="K19" s="266">
        <v>0.9473500392910155</v>
      </c>
      <c r="L19" s="266">
        <v>100</v>
      </c>
      <c r="M19" s="66"/>
      <c r="N19" s="66"/>
      <c r="O19" s="66"/>
      <c r="P19" s="66"/>
      <c r="Q19" s="66"/>
      <c r="R19" s="66"/>
      <c r="S19" s="66"/>
      <c r="T19" s="66"/>
      <c r="U19" s="66"/>
      <c r="V19" s="66"/>
    </row>
    <row r="20" spans="1:22" ht="21" customHeight="1">
      <c r="A20" s="396" t="s">
        <v>267</v>
      </c>
      <c r="B20" s="436">
        <v>5419</v>
      </c>
      <c r="C20" s="436">
        <v>4988</v>
      </c>
      <c r="D20" s="436">
        <v>18</v>
      </c>
      <c r="E20" s="439">
        <v>5410</v>
      </c>
      <c r="F20" s="438">
        <v>2084</v>
      </c>
      <c r="G20" s="438">
        <v>1291</v>
      </c>
      <c r="H20" s="438">
        <v>114</v>
      </c>
      <c r="I20" s="437">
        <v>32</v>
      </c>
      <c r="J20" s="436">
        <v>8</v>
      </c>
      <c r="K20" s="436">
        <v>217</v>
      </c>
      <c r="L20" s="436">
        <v>19581</v>
      </c>
      <c r="M20" s="66"/>
      <c r="N20" s="66"/>
      <c r="O20" s="66"/>
      <c r="P20" s="66"/>
      <c r="Q20" s="66"/>
      <c r="R20" s="66"/>
      <c r="S20" s="66"/>
      <c r="T20" s="66"/>
      <c r="U20" s="66"/>
      <c r="V20" s="66"/>
    </row>
    <row r="21" spans="1:22" ht="21" customHeight="1">
      <c r="A21" s="399" t="s">
        <v>247</v>
      </c>
      <c r="B21" s="266">
        <v>27.67478678310607</v>
      </c>
      <c r="C21" s="266">
        <v>25.473673458965322</v>
      </c>
      <c r="D21" s="266">
        <v>0.09192584648383637</v>
      </c>
      <c r="E21" s="267">
        <v>27.628823859864156</v>
      </c>
      <c r="F21" s="268">
        <v>10.642970226239722</v>
      </c>
      <c r="G21" s="268">
        <v>6.5931259894795975</v>
      </c>
      <c r="H21" s="268">
        <v>0.5821970277309637</v>
      </c>
      <c r="I21" s="269">
        <v>0.16342372708237576</v>
      </c>
      <c r="J21" s="266">
        <v>0.04085593177059394</v>
      </c>
      <c r="K21" s="266">
        <v>1.1082171492773607</v>
      </c>
      <c r="L21" s="266">
        <v>100</v>
      </c>
      <c r="M21" s="66"/>
      <c r="N21" s="66"/>
      <c r="O21" s="66"/>
      <c r="P21" s="66"/>
      <c r="Q21" s="66"/>
      <c r="R21" s="66"/>
      <c r="S21" s="66"/>
      <c r="T21" s="66"/>
      <c r="U21" s="66"/>
      <c r="V21" s="66"/>
    </row>
    <row r="22" spans="1:22" ht="21" customHeight="1">
      <c r="A22" s="398" t="s">
        <v>265</v>
      </c>
      <c r="B22" s="236">
        <v>6577</v>
      </c>
      <c r="C22" s="236">
        <v>5102</v>
      </c>
      <c r="D22" s="236">
        <v>44</v>
      </c>
      <c r="E22" s="237">
        <v>6066</v>
      </c>
      <c r="F22" s="238">
        <v>2306</v>
      </c>
      <c r="G22" s="238">
        <v>1417</v>
      </c>
      <c r="H22" s="238">
        <v>128</v>
      </c>
      <c r="I22" s="239">
        <v>52</v>
      </c>
      <c r="J22" s="236">
        <v>28</v>
      </c>
      <c r="K22" s="236">
        <v>229</v>
      </c>
      <c r="L22" s="236">
        <v>21949</v>
      </c>
      <c r="M22" s="66"/>
      <c r="N22" s="66"/>
      <c r="O22" s="66"/>
      <c r="P22" s="66"/>
      <c r="Q22" s="66"/>
      <c r="R22" s="66"/>
      <c r="S22" s="66"/>
      <c r="T22" s="66"/>
      <c r="U22" s="66"/>
      <c r="V22" s="66"/>
    </row>
    <row r="23" spans="1:22" ht="21" customHeight="1">
      <c r="A23" s="397" t="s">
        <v>247</v>
      </c>
      <c r="B23" s="232">
        <v>29.964918675110486</v>
      </c>
      <c r="C23" s="232">
        <v>23.244794751469318</v>
      </c>
      <c r="D23" s="232">
        <v>0.20046471365438062</v>
      </c>
      <c r="E23" s="233">
        <v>27.63679438698802</v>
      </c>
      <c r="F23" s="234">
        <v>10.50617340197731</v>
      </c>
      <c r="G23" s="234">
        <v>6.455874982914938</v>
      </c>
      <c r="H23" s="234">
        <v>0.5831700760854709</v>
      </c>
      <c r="I23" s="235">
        <v>0.23691284340972255</v>
      </c>
      <c r="J23" s="232">
        <v>0.12756845414369675</v>
      </c>
      <c r="K23" s="232">
        <v>1.0433277142466626</v>
      </c>
      <c r="L23" s="232">
        <v>100</v>
      </c>
      <c r="M23" s="66"/>
      <c r="N23" s="66"/>
      <c r="O23" s="66"/>
      <c r="P23" s="66"/>
      <c r="Q23" s="66"/>
      <c r="R23" s="66"/>
      <c r="S23" s="66"/>
      <c r="T23" s="66"/>
      <c r="U23" s="66"/>
      <c r="V23" s="66"/>
    </row>
    <row r="24" spans="1:22" ht="21" customHeight="1">
      <c r="A24" s="396" t="s">
        <v>263</v>
      </c>
      <c r="B24" s="270">
        <v>7294</v>
      </c>
      <c r="C24" s="270">
        <v>5927</v>
      </c>
      <c r="D24" s="270">
        <v>22</v>
      </c>
      <c r="E24" s="271">
        <v>6158</v>
      </c>
      <c r="F24" s="272">
        <v>2347</v>
      </c>
      <c r="G24" s="272">
        <v>1485</v>
      </c>
      <c r="H24" s="272">
        <v>115</v>
      </c>
      <c r="I24" s="273">
        <v>46</v>
      </c>
      <c r="J24" s="270">
        <v>18</v>
      </c>
      <c r="K24" s="270">
        <v>210</v>
      </c>
      <c r="L24" s="270">
        <v>23622</v>
      </c>
      <c r="M24" s="66"/>
      <c r="N24" s="66"/>
      <c r="O24" s="66"/>
      <c r="P24" s="66"/>
      <c r="Q24" s="66"/>
      <c r="R24" s="66"/>
      <c r="S24" s="66"/>
      <c r="T24" s="66"/>
      <c r="U24" s="66"/>
      <c r="V24" s="66"/>
    </row>
    <row r="25" spans="1:22" ht="21" customHeight="1">
      <c r="A25" s="399" t="s">
        <v>247</v>
      </c>
      <c r="B25" s="266">
        <v>30.877995089323512</v>
      </c>
      <c r="C25" s="266">
        <v>25.091016848700363</v>
      </c>
      <c r="D25" s="266">
        <v>0.09313351960037253</v>
      </c>
      <c r="E25" s="267">
        <v>26.068918804504275</v>
      </c>
      <c r="F25" s="268">
        <v>9.935653204639742</v>
      </c>
      <c r="G25" s="268">
        <v>6.2865125730251465</v>
      </c>
      <c r="H25" s="268">
        <v>0.48683430700194735</v>
      </c>
      <c r="I25" s="269">
        <v>0.19473372280077894</v>
      </c>
      <c r="J25" s="266">
        <v>0.0762001524003048</v>
      </c>
      <c r="K25" s="266">
        <v>0.8890017780035561</v>
      </c>
      <c r="L25" s="266">
        <v>100</v>
      </c>
      <c r="M25" s="66"/>
      <c r="N25" s="66"/>
      <c r="O25" s="66"/>
      <c r="P25" s="66"/>
      <c r="Q25" s="66"/>
      <c r="R25" s="66"/>
      <c r="S25" s="66"/>
      <c r="T25" s="66"/>
      <c r="U25" s="66"/>
      <c r="V25" s="66"/>
    </row>
    <row r="26" spans="1:22" ht="21" customHeight="1">
      <c r="A26" s="396" t="s">
        <v>261</v>
      </c>
      <c r="B26" s="270">
        <v>6670</v>
      </c>
      <c r="C26" s="270">
        <v>5282</v>
      </c>
      <c r="D26" s="270">
        <v>8</v>
      </c>
      <c r="E26" s="271">
        <v>5170</v>
      </c>
      <c r="F26" s="272">
        <v>1900</v>
      </c>
      <c r="G26" s="272">
        <v>1113</v>
      </c>
      <c r="H26" s="272">
        <v>106</v>
      </c>
      <c r="I26" s="273">
        <v>62</v>
      </c>
      <c r="J26" s="270">
        <v>12</v>
      </c>
      <c r="K26" s="270">
        <v>249</v>
      </c>
      <c r="L26" s="270">
        <v>20572</v>
      </c>
      <c r="M26" s="66"/>
      <c r="N26" s="66"/>
      <c r="O26" s="66"/>
      <c r="P26" s="66"/>
      <c r="Q26" s="66"/>
      <c r="R26" s="66"/>
      <c r="S26" s="66"/>
      <c r="T26" s="66"/>
      <c r="U26" s="66"/>
      <c r="V26" s="66"/>
    </row>
    <row r="27" spans="1:22" ht="21" customHeight="1">
      <c r="A27" s="399" t="s">
        <v>247</v>
      </c>
      <c r="B27" s="266">
        <v>32.42271048026444</v>
      </c>
      <c r="C27" s="266">
        <v>25.675675675675674</v>
      </c>
      <c r="D27" s="266">
        <v>0.038887808671981335</v>
      </c>
      <c r="E27" s="267">
        <v>25.13124635426794</v>
      </c>
      <c r="F27" s="268">
        <v>9.235854559595568</v>
      </c>
      <c r="G27" s="268">
        <v>5.410266381489403</v>
      </c>
      <c r="H27" s="268">
        <v>0.5152634649037526</v>
      </c>
      <c r="I27" s="269">
        <v>0.3013805172078553</v>
      </c>
      <c r="J27" s="266">
        <v>0.058331713007972</v>
      </c>
      <c r="K27" s="266">
        <v>1.2103830449154191</v>
      </c>
      <c r="L27" s="266">
        <v>100</v>
      </c>
      <c r="M27" s="66"/>
      <c r="N27" s="66"/>
      <c r="O27" s="66"/>
      <c r="P27" s="66"/>
      <c r="Q27" s="66"/>
      <c r="R27" s="66"/>
      <c r="S27" s="66"/>
      <c r="T27" s="66"/>
      <c r="U27" s="66"/>
      <c r="V27" s="66"/>
    </row>
    <row r="28" spans="1:22" ht="21" customHeight="1">
      <c r="A28" s="396" t="s">
        <v>259</v>
      </c>
      <c r="B28" s="270">
        <v>5613</v>
      </c>
      <c r="C28" s="270">
        <v>5318</v>
      </c>
      <c r="D28" s="270">
        <v>16</v>
      </c>
      <c r="E28" s="271">
        <v>4853</v>
      </c>
      <c r="F28" s="272">
        <v>1660</v>
      </c>
      <c r="G28" s="272">
        <v>937</v>
      </c>
      <c r="H28" s="272">
        <v>78</v>
      </c>
      <c r="I28" s="273">
        <v>22</v>
      </c>
      <c r="J28" s="270">
        <v>11</v>
      </c>
      <c r="K28" s="270">
        <v>205</v>
      </c>
      <c r="L28" s="270">
        <v>18713</v>
      </c>
      <c r="M28" s="66"/>
      <c r="N28" s="66"/>
      <c r="O28" s="66"/>
      <c r="P28" s="66"/>
      <c r="Q28" s="66"/>
      <c r="R28" s="66"/>
      <c r="S28" s="66"/>
      <c r="T28" s="66"/>
      <c r="U28" s="66"/>
      <c r="V28" s="66"/>
    </row>
    <row r="29" spans="1:22" ht="21" customHeight="1">
      <c r="A29" s="399" t="s">
        <v>247</v>
      </c>
      <c r="B29" s="266">
        <v>29.99519050927163</v>
      </c>
      <c r="C29" s="266">
        <v>28.418746326083472</v>
      </c>
      <c r="D29" s="266">
        <v>0.08550205739325603</v>
      </c>
      <c r="E29" s="267">
        <v>25.933842783091972</v>
      </c>
      <c r="F29" s="268">
        <v>8.870838454550313</v>
      </c>
      <c r="G29" s="268">
        <v>5.0072142360925564</v>
      </c>
      <c r="H29" s="268">
        <v>0.41682252979212314</v>
      </c>
      <c r="I29" s="269">
        <v>0.11756532891572705</v>
      </c>
      <c r="J29" s="266">
        <v>0.05878266445786352</v>
      </c>
      <c r="K29" s="266">
        <v>1.0954951103510928</v>
      </c>
      <c r="L29" s="266">
        <v>100</v>
      </c>
      <c r="M29" s="66"/>
      <c r="N29" s="66"/>
      <c r="O29" s="66"/>
      <c r="P29" s="66"/>
      <c r="Q29" s="66"/>
      <c r="R29" s="66"/>
      <c r="S29" s="66"/>
      <c r="T29" s="66"/>
      <c r="U29" s="66"/>
      <c r="V29" s="66"/>
    </row>
    <row r="30" spans="1:22" ht="21" customHeight="1">
      <c r="A30" s="398" t="s">
        <v>257</v>
      </c>
      <c r="B30" s="236">
        <v>7222</v>
      </c>
      <c r="C30" s="236">
        <v>5332</v>
      </c>
      <c r="D30" s="236">
        <v>17</v>
      </c>
      <c r="E30" s="237">
        <v>5745</v>
      </c>
      <c r="F30" s="238">
        <v>2062</v>
      </c>
      <c r="G30" s="238">
        <v>1071</v>
      </c>
      <c r="H30" s="238">
        <v>92</v>
      </c>
      <c r="I30" s="239">
        <v>40</v>
      </c>
      <c r="J30" s="236">
        <v>22</v>
      </c>
      <c r="K30" s="236">
        <v>206</v>
      </c>
      <c r="L30" s="236">
        <v>21809</v>
      </c>
      <c r="M30" s="66"/>
      <c r="N30" s="66"/>
      <c r="O30" s="66"/>
      <c r="P30" s="66"/>
      <c r="Q30" s="66"/>
      <c r="R30" s="66"/>
      <c r="S30" s="66"/>
      <c r="T30" s="66"/>
      <c r="U30" s="66"/>
      <c r="V30" s="66"/>
    </row>
    <row r="31" spans="1:22" ht="21" customHeight="1">
      <c r="A31" s="397" t="s">
        <v>247</v>
      </c>
      <c r="B31" s="232">
        <v>33.11476913200972</v>
      </c>
      <c r="C31" s="232">
        <v>24.44862212847907</v>
      </c>
      <c r="D31" s="232">
        <v>0.07794947040212757</v>
      </c>
      <c r="E31" s="233">
        <v>26.342335732954286</v>
      </c>
      <c r="F31" s="234">
        <v>9.45481223348159</v>
      </c>
      <c r="G31" s="234">
        <v>4.910816635334037</v>
      </c>
      <c r="H31" s="234">
        <v>0.42184419276445506</v>
      </c>
      <c r="I31" s="235">
        <v>0.18341051859324134</v>
      </c>
      <c r="J31" s="232">
        <v>0.10087578522628272</v>
      </c>
      <c r="K31" s="232">
        <v>0.9445641707551928</v>
      </c>
      <c r="L31" s="232">
        <v>100</v>
      </c>
      <c r="M31" s="66"/>
      <c r="N31" s="66"/>
      <c r="O31" s="66"/>
      <c r="P31" s="66"/>
      <c r="Q31" s="66"/>
      <c r="R31" s="66"/>
      <c r="S31" s="66"/>
      <c r="T31" s="66"/>
      <c r="U31" s="66"/>
      <c r="V31" s="66"/>
    </row>
    <row r="32" spans="1:22" ht="21" customHeight="1">
      <c r="A32" s="396" t="s">
        <v>255</v>
      </c>
      <c r="B32" s="270">
        <v>6590</v>
      </c>
      <c r="C32" s="270">
        <v>5378</v>
      </c>
      <c r="D32" s="270">
        <v>42</v>
      </c>
      <c r="E32" s="271">
        <v>6138</v>
      </c>
      <c r="F32" s="272">
        <v>2108</v>
      </c>
      <c r="G32" s="272">
        <v>987</v>
      </c>
      <c r="H32" s="272">
        <v>90</v>
      </c>
      <c r="I32" s="273">
        <v>57</v>
      </c>
      <c r="J32" s="270">
        <v>5</v>
      </c>
      <c r="K32" s="270">
        <v>236</v>
      </c>
      <c r="L32" s="270">
        <v>21631</v>
      </c>
      <c r="M32" s="66"/>
      <c r="N32" s="66"/>
      <c r="O32" s="66"/>
      <c r="P32" s="66"/>
      <c r="Q32" s="66"/>
      <c r="R32" s="66"/>
      <c r="S32" s="66"/>
      <c r="T32" s="66"/>
      <c r="U32" s="66"/>
      <c r="V32" s="66"/>
    </row>
    <row r="33" spans="1:22" ht="21" customHeight="1">
      <c r="A33" s="399" t="s">
        <v>247</v>
      </c>
      <c r="B33" s="266">
        <v>30.465535573944802</v>
      </c>
      <c r="C33" s="266">
        <v>24.86246590541353</v>
      </c>
      <c r="D33" s="266">
        <v>0.19416578059266795</v>
      </c>
      <c r="E33" s="267">
        <v>28.37594193518561</v>
      </c>
      <c r="F33" s="268">
        <v>9.745272987841522</v>
      </c>
      <c r="G33" s="268">
        <v>4.562895843927697</v>
      </c>
      <c r="H33" s="268">
        <v>0.4160695298414313</v>
      </c>
      <c r="I33" s="269">
        <v>0.26351070223290646</v>
      </c>
      <c r="J33" s="266">
        <v>0.023114973880079517</v>
      </c>
      <c r="K33" s="266">
        <v>1.091026767139753</v>
      </c>
      <c r="L33" s="266">
        <v>100</v>
      </c>
      <c r="M33" s="66"/>
      <c r="N33" s="66"/>
      <c r="O33" s="66"/>
      <c r="P33" s="66"/>
      <c r="Q33" s="66"/>
      <c r="R33" s="66"/>
      <c r="S33" s="66"/>
      <c r="T33" s="66"/>
      <c r="U33" s="66"/>
      <c r="V33" s="66"/>
    </row>
    <row r="34" spans="1:22" ht="21" customHeight="1">
      <c r="A34" s="396" t="s">
        <v>253</v>
      </c>
      <c r="B34" s="270">
        <v>6683</v>
      </c>
      <c r="C34" s="270">
        <v>5324</v>
      </c>
      <c r="D34" s="270">
        <v>11</v>
      </c>
      <c r="E34" s="271">
        <v>5519</v>
      </c>
      <c r="F34" s="272">
        <v>1858</v>
      </c>
      <c r="G34" s="272">
        <v>963</v>
      </c>
      <c r="H34" s="272">
        <v>96</v>
      </c>
      <c r="I34" s="273">
        <v>44</v>
      </c>
      <c r="J34" s="270">
        <v>13</v>
      </c>
      <c r="K34" s="270">
        <v>156</v>
      </c>
      <c r="L34" s="270">
        <v>20667</v>
      </c>
      <c r="M34" s="66"/>
      <c r="N34" s="66"/>
      <c r="O34" s="66"/>
      <c r="P34" s="66"/>
      <c r="Q34" s="66"/>
      <c r="R34" s="66"/>
      <c r="S34" s="66"/>
      <c r="T34" s="66"/>
      <c r="U34" s="66"/>
      <c r="V34" s="66"/>
    </row>
    <row r="35" spans="1:22" ht="21" customHeight="1">
      <c r="A35" s="399" t="s">
        <v>247</v>
      </c>
      <c r="B35" s="266">
        <v>32.336575216528765</v>
      </c>
      <c r="C35" s="266">
        <v>25.760874824599604</v>
      </c>
      <c r="D35" s="266">
        <v>0.053224947984709926</v>
      </c>
      <c r="E35" s="267">
        <v>26.70440799341946</v>
      </c>
      <c r="F35" s="268">
        <v>8.990177577781004</v>
      </c>
      <c r="G35" s="268">
        <v>4.659602264479605</v>
      </c>
      <c r="H35" s="268">
        <v>0.4645086369574684</v>
      </c>
      <c r="I35" s="269">
        <v>0.2128997919388397</v>
      </c>
      <c r="J35" s="266">
        <v>0.06290221125465718</v>
      </c>
      <c r="K35" s="266">
        <v>0.7548265350558861</v>
      </c>
      <c r="L35" s="266">
        <v>100</v>
      </c>
      <c r="M35" s="66"/>
      <c r="N35" s="66"/>
      <c r="O35" s="66"/>
      <c r="P35" s="66"/>
      <c r="Q35" s="66"/>
      <c r="R35" s="66"/>
      <c r="S35" s="66"/>
      <c r="T35" s="66"/>
      <c r="U35" s="66"/>
      <c r="V35" s="66"/>
    </row>
    <row r="36" spans="1:22" ht="21" customHeight="1">
      <c r="A36" s="396" t="s">
        <v>251</v>
      </c>
      <c r="B36" s="270">
        <v>5380</v>
      </c>
      <c r="C36" s="270">
        <v>5281</v>
      </c>
      <c r="D36" s="270">
        <v>5</v>
      </c>
      <c r="E36" s="271">
        <v>4970</v>
      </c>
      <c r="F36" s="272">
        <v>1703</v>
      </c>
      <c r="G36" s="272">
        <v>926</v>
      </c>
      <c r="H36" s="272">
        <v>91</v>
      </c>
      <c r="I36" s="273">
        <v>33</v>
      </c>
      <c r="J36" s="270">
        <v>5</v>
      </c>
      <c r="K36" s="270">
        <v>165</v>
      </c>
      <c r="L36" s="270">
        <v>18559</v>
      </c>
      <c r="M36" s="66"/>
      <c r="N36" s="66"/>
      <c r="O36" s="66"/>
      <c r="P36" s="66"/>
      <c r="Q36" s="66"/>
      <c r="R36" s="66"/>
      <c r="S36" s="66"/>
      <c r="T36" s="66"/>
      <c r="U36" s="66"/>
      <c r="V36" s="66"/>
    </row>
    <row r="37" spans="1:22" ht="21" customHeight="1">
      <c r="A37" s="399" t="s">
        <v>247</v>
      </c>
      <c r="B37" s="266">
        <v>28.98863085295544</v>
      </c>
      <c r="C37" s="266">
        <v>28.455196939490275</v>
      </c>
      <c r="D37" s="266">
        <v>0.026941106740664904</v>
      </c>
      <c r="E37" s="267">
        <v>26.77946010022092</v>
      </c>
      <c r="F37" s="268">
        <v>9.176140955870467</v>
      </c>
      <c r="G37" s="268">
        <v>4.989492968371141</v>
      </c>
      <c r="H37" s="268">
        <v>0.4903281426801013</v>
      </c>
      <c r="I37" s="269">
        <v>0.17781130448838836</v>
      </c>
      <c r="J37" s="266">
        <v>0.026941106740664904</v>
      </c>
      <c r="K37" s="266">
        <v>0.8890565224419419</v>
      </c>
      <c r="L37" s="266">
        <v>100</v>
      </c>
      <c r="M37" s="66"/>
      <c r="N37" s="66"/>
      <c r="O37" s="66"/>
      <c r="P37" s="66"/>
      <c r="Q37" s="66"/>
      <c r="R37" s="66"/>
      <c r="S37" s="66"/>
      <c r="T37" s="66"/>
      <c r="U37" s="66"/>
      <c r="V37" s="66"/>
    </row>
    <row r="38" spans="1:22" ht="21" customHeight="1">
      <c r="A38" s="398" t="s">
        <v>248</v>
      </c>
      <c r="B38" s="236">
        <v>7180</v>
      </c>
      <c r="C38" s="236">
        <v>5598</v>
      </c>
      <c r="D38" s="236">
        <v>0</v>
      </c>
      <c r="E38" s="237">
        <v>6285</v>
      </c>
      <c r="F38" s="238">
        <v>1987</v>
      </c>
      <c r="G38" s="238">
        <v>987</v>
      </c>
      <c r="H38" s="238">
        <v>88</v>
      </c>
      <c r="I38" s="239">
        <v>38</v>
      </c>
      <c r="J38" s="236">
        <v>16</v>
      </c>
      <c r="K38" s="236">
        <v>185</v>
      </c>
      <c r="L38" s="236">
        <v>22364</v>
      </c>
      <c r="M38" s="66"/>
      <c r="N38" s="66"/>
      <c r="O38" s="66"/>
      <c r="P38" s="66"/>
      <c r="Q38" s="66"/>
      <c r="R38" s="66"/>
      <c r="S38" s="66"/>
      <c r="T38" s="66"/>
      <c r="U38" s="66"/>
      <c r="V38" s="66"/>
    </row>
    <row r="39" spans="1:22" ht="21" customHeight="1">
      <c r="A39" s="397" t="s">
        <v>247</v>
      </c>
      <c r="B39" s="232">
        <v>32.11554800339847</v>
      </c>
      <c r="C39" s="232">
        <v>25.03241962169655</v>
      </c>
      <c r="D39" s="232">
        <v>0</v>
      </c>
      <c r="E39" s="233">
        <v>28.104458256942273</v>
      </c>
      <c r="F39" s="234">
        <v>8.885212180834413</v>
      </c>
      <c r="G39" s="234">
        <v>4.413540222689264</v>
      </c>
      <c r="H39" s="234">
        <v>0.38009211644233776</v>
      </c>
      <c r="I39" s="235">
        <v>0.16992353440951571</v>
      </c>
      <c r="J39" s="232">
        <v>0.0715467513303224</v>
      </c>
      <c r="K39" s="232">
        <v>0.8272593122568528</v>
      </c>
      <c r="L39" s="232">
        <v>100</v>
      </c>
      <c r="M39" s="66"/>
      <c r="N39" s="66"/>
      <c r="O39" s="66"/>
      <c r="P39" s="66"/>
      <c r="Q39" s="66"/>
      <c r="R39" s="66"/>
      <c r="S39" s="66"/>
      <c r="T39" s="66"/>
      <c r="U39" s="66"/>
      <c r="V39" s="66"/>
    </row>
    <row r="40" spans="1:22" ht="22.5" customHeight="1">
      <c r="A40" s="537" t="s">
        <v>197</v>
      </c>
      <c r="B40" s="537"/>
      <c r="C40" s="537"/>
      <c r="D40" s="537"/>
      <c r="E40" s="537"/>
      <c r="F40" s="537"/>
      <c r="G40" s="274"/>
      <c r="H40" s="274"/>
      <c r="I40" s="274"/>
      <c r="J40" s="274"/>
      <c r="K40" s="274"/>
      <c r="L40" s="274"/>
      <c r="M40" s="66"/>
      <c r="N40" s="66"/>
      <c r="O40" s="66"/>
      <c r="P40" s="66"/>
      <c r="Q40" s="66"/>
      <c r="R40" s="66"/>
      <c r="S40" s="66"/>
      <c r="T40" s="66"/>
      <c r="U40" s="66"/>
      <c r="V40" s="66"/>
    </row>
    <row r="41" spans="13:22" ht="12.75">
      <c r="M41" s="66"/>
      <c r="N41" s="66"/>
      <c r="O41" s="66"/>
      <c r="P41" s="66"/>
      <c r="Q41" s="66"/>
      <c r="R41" s="66"/>
      <c r="S41" s="66"/>
      <c r="T41" s="66"/>
      <c r="U41" s="66"/>
      <c r="V41" s="66"/>
    </row>
    <row r="42" spans="13:22" ht="12.75">
      <c r="M42" s="66"/>
      <c r="N42" s="66"/>
      <c r="O42" s="66"/>
      <c r="P42" s="66"/>
      <c r="Q42" s="66"/>
      <c r="R42" s="66"/>
      <c r="S42" s="66"/>
      <c r="T42" s="66"/>
      <c r="U42" s="66"/>
      <c r="V42" s="66"/>
    </row>
    <row r="43" spans="13:22" ht="12.75">
      <c r="M43" s="66"/>
      <c r="N43" s="66"/>
      <c r="O43" s="66"/>
      <c r="P43" s="66"/>
      <c r="Q43" s="66"/>
      <c r="R43" s="66"/>
      <c r="S43" s="66"/>
      <c r="T43" s="66"/>
      <c r="U43" s="66"/>
      <c r="V43" s="66"/>
    </row>
    <row r="44" spans="13:22" ht="12.75">
      <c r="M44" s="66"/>
      <c r="N44" s="66"/>
      <c r="O44" s="66"/>
      <c r="P44" s="66"/>
      <c r="Q44" s="66"/>
      <c r="R44" s="66"/>
      <c r="S44" s="66"/>
      <c r="T44" s="66"/>
      <c r="U44" s="66"/>
      <c r="V44" s="66"/>
    </row>
    <row r="45" spans="13:22" ht="12.75">
      <c r="M45" s="66"/>
      <c r="N45" s="66"/>
      <c r="O45" s="66"/>
      <c r="P45" s="66"/>
      <c r="Q45" s="66"/>
      <c r="R45" s="66"/>
      <c r="S45" s="66"/>
      <c r="T45" s="66"/>
      <c r="U45" s="66"/>
      <c r="V45" s="66"/>
    </row>
    <row r="46" spans="13:22" ht="12.75">
      <c r="M46" s="66"/>
      <c r="N46" s="66"/>
      <c r="O46" s="66"/>
      <c r="P46" s="66"/>
      <c r="Q46" s="66"/>
      <c r="R46" s="66"/>
      <c r="S46" s="66"/>
      <c r="T46" s="66"/>
      <c r="U46" s="66"/>
      <c r="V46" s="66"/>
    </row>
    <row r="47" spans="13:22" ht="12.75">
      <c r="M47" s="66"/>
      <c r="N47" s="66"/>
      <c r="O47" s="66"/>
      <c r="P47" s="66"/>
      <c r="Q47" s="66"/>
      <c r="R47" s="66"/>
      <c r="S47" s="66"/>
      <c r="T47" s="66"/>
      <c r="U47" s="66"/>
      <c r="V47" s="66"/>
    </row>
    <row r="48" spans="13:22" ht="12.75">
      <c r="M48" s="66"/>
      <c r="N48" s="66"/>
      <c r="O48" s="66"/>
      <c r="P48" s="66"/>
      <c r="Q48" s="66"/>
      <c r="R48" s="66"/>
      <c r="S48" s="66"/>
      <c r="T48" s="66"/>
      <c r="U48" s="66"/>
      <c r="V48" s="66"/>
    </row>
    <row r="49" spans="13:22" ht="12.75">
      <c r="M49" s="66"/>
      <c r="N49" s="66"/>
      <c r="O49" s="66"/>
      <c r="P49" s="66"/>
      <c r="Q49" s="66"/>
      <c r="R49" s="66"/>
      <c r="S49" s="66"/>
      <c r="T49" s="66"/>
      <c r="U49" s="66"/>
      <c r="V49" s="66"/>
    </row>
    <row r="50" spans="13:22" ht="12.75">
      <c r="M50" s="66"/>
      <c r="N50" s="66"/>
      <c r="O50" s="66"/>
      <c r="P50" s="66"/>
      <c r="Q50" s="66"/>
      <c r="R50" s="66"/>
      <c r="S50" s="66"/>
      <c r="T50" s="66"/>
      <c r="U50" s="66"/>
      <c r="V50" s="66"/>
    </row>
    <row r="51" spans="13:22" ht="12.75">
      <c r="M51" s="66"/>
      <c r="N51" s="66"/>
      <c r="O51" s="66"/>
      <c r="P51" s="66"/>
      <c r="Q51" s="66"/>
      <c r="R51" s="66"/>
      <c r="S51" s="66"/>
      <c r="T51" s="66"/>
      <c r="U51" s="66"/>
      <c r="V51" s="66"/>
    </row>
    <row r="52" spans="13:22" ht="12.75">
      <c r="M52" s="66"/>
      <c r="N52" s="66"/>
      <c r="O52" s="66"/>
      <c r="P52" s="66"/>
      <c r="Q52" s="66"/>
      <c r="R52" s="66"/>
      <c r="S52" s="66"/>
      <c r="T52" s="66"/>
      <c r="U52" s="66"/>
      <c r="V52" s="66"/>
    </row>
    <row r="53" spans="13:22" ht="12.75">
      <c r="M53" s="66"/>
      <c r="N53" s="66"/>
      <c r="O53" s="66"/>
      <c r="P53" s="66"/>
      <c r="Q53" s="66"/>
      <c r="R53" s="66"/>
      <c r="S53" s="66"/>
      <c r="T53" s="66"/>
      <c r="U53" s="66"/>
      <c r="V53" s="66"/>
    </row>
    <row r="54" spans="13:22" ht="12.75">
      <c r="M54" s="66"/>
      <c r="N54" s="66"/>
      <c r="O54" s="66"/>
      <c r="P54" s="66"/>
      <c r="Q54" s="66"/>
      <c r="R54" s="66"/>
      <c r="S54" s="66"/>
      <c r="T54" s="66"/>
      <c r="U54" s="66"/>
      <c r="V54" s="66"/>
    </row>
    <row r="55" spans="13:22" ht="12.75">
      <c r="M55" s="66"/>
      <c r="N55" s="66"/>
      <c r="O55" s="66"/>
      <c r="P55" s="66"/>
      <c r="Q55" s="66"/>
      <c r="R55" s="66"/>
      <c r="S55" s="66"/>
      <c r="T55" s="66"/>
      <c r="U55" s="66"/>
      <c r="V55" s="66"/>
    </row>
    <row r="56" spans="13:22" ht="18" customHeight="1">
      <c r="M56" s="66"/>
      <c r="N56" s="66"/>
      <c r="O56" s="66"/>
      <c r="P56" s="66"/>
      <c r="Q56" s="66"/>
      <c r="R56" s="66"/>
      <c r="S56" s="66"/>
      <c r="T56" s="66"/>
      <c r="U56" s="66"/>
      <c r="V56" s="66"/>
    </row>
    <row r="57" spans="13:22" ht="18" customHeight="1">
      <c r="M57" s="66"/>
      <c r="N57" s="66"/>
      <c r="O57" s="66"/>
      <c r="P57" s="66"/>
      <c r="Q57" s="66"/>
      <c r="R57" s="66"/>
      <c r="S57" s="66"/>
      <c r="T57" s="66"/>
      <c r="U57" s="66"/>
      <c r="V57" s="66"/>
    </row>
    <row r="58" spans="13:22" ht="18" customHeight="1">
      <c r="M58" s="66"/>
      <c r="N58" s="66"/>
      <c r="O58" s="66"/>
      <c r="P58" s="66"/>
      <c r="Q58" s="66"/>
      <c r="R58" s="66"/>
      <c r="S58" s="66"/>
      <c r="T58" s="66"/>
      <c r="U58" s="66"/>
      <c r="V58" s="66"/>
    </row>
    <row r="59" spans="13:22" ht="18" customHeight="1">
      <c r="M59" s="66"/>
      <c r="N59" s="66"/>
      <c r="O59" s="66"/>
      <c r="P59" s="66"/>
      <c r="Q59" s="66"/>
      <c r="R59" s="66"/>
      <c r="S59" s="66"/>
      <c r="T59" s="66"/>
      <c r="U59" s="66"/>
      <c r="V59" s="66"/>
    </row>
    <row r="60" spans="13:22" ht="18" customHeight="1">
      <c r="M60" s="66"/>
      <c r="N60" s="66"/>
      <c r="O60" s="66"/>
      <c r="P60" s="66"/>
      <c r="Q60" s="66"/>
      <c r="R60" s="66"/>
      <c r="S60" s="66"/>
      <c r="T60" s="66"/>
      <c r="U60" s="66"/>
      <c r="V60" s="66"/>
    </row>
    <row r="61" spans="13:22" ht="18" customHeight="1">
      <c r="M61" s="66"/>
      <c r="N61" s="66"/>
      <c r="O61" s="66"/>
      <c r="P61" s="66"/>
      <c r="Q61" s="66"/>
      <c r="R61" s="66"/>
      <c r="S61" s="66"/>
      <c r="T61" s="66"/>
      <c r="U61" s="66"/>
      <c r="V61" s="66"/>
    </row>
    <row r="62" spans="13:22" ht="18" customHeight="1">
      <c r="M62" s="66"/>
      <c r="N62" s="66"/>
      <c r="O62" s="66"/>
      <c r="P62" s="66"/>
      <c r="Q62" s="66"/>
      <c r="R62" s="66"/>
      <c r="S62" s="66"/>
      <c r="T62" s="66"/>
      <c r="U62" s="66"/>
      <c r="V62" s="66"/>
    </row>
    <row r="63" spans="13:22" ht="18" customHeight="1">
      <c r="M63" s="66"/>
      <c r="N63" s="66"/>
      <c r="O63" s="66"/>
      <c r="P63" s="66"/>
      <c r="Q63" s="66"/>
      <c r="R63" s="66"/>
      <c r="S63" s="66"/>
      <c r="T63" s="66"/>
      <c r="U63" s="66"/>
      <c r="V63" s="66"/>
    </row>
    <row r="64" spans="13:22" ht="18" customHeight="1">
      <c r="M64" s="66"/>
      <c r="N64" s="66"/>
      <c r="O64" s="66"/>
      <c r="P64" s="66"/>
      <c r="Q64" s="66"/>
      <c r="R64" s="66"/>
      <c r="S64" s="66"/>
      <c r="T64" s="66"/>
      <c r="U64" s="66"/>
      <c r="V64" s="66"/>
    </row>
    <row r="65" spans="13:22" ht="18" customHeight="1">
      <c r="M65" s="66"/>
      <c r="N65" s="66"/>
      <c r="O65" s="66"/>
      <c r="P65" s="66"/>
      <c r="Q65" s="66"/>
      <c r="R65" s="66"/>
      <c r="S65" s="66"/>
      <c r="T65" s="66"/>
      <c r="U65" s="66"/>
      <c r="V65" s="66"/>
    </row>
    <row r="66" spans="13:22" ht="12.75">
      <c r="M66" s="66"/>
      <c r="N66" s="66"/>
      <c r="O66" s="66"/>
      <c r="P66" s="66"/>
      <c r="Q66" s="66"/>
      <c r="R66" s="66"/>
      <c r="S66" s="66"/>
      <c r="T66" s="66"/>
      <c r="U66" s="66"/>
      <c r="V66" s="66"/>
    </row>
    <row r="67" spans="13:22" ht="12.75">
      <c r="M67" s="66"/>
      <c r="N67" s="66"/>
      <c r="O67" s="66"/>
      <c r="P67" s="66"/>
      <c r="Q67" s="66"/>
      <c r="R67" s="66"/>
      <c r="S67" s="66"/>
      <c r="T67" s="66"/>
      <c r="U67" s="66"/>
      <c r="V67" s="66"/>
    </row>
    <row r="68" spans="13:22" ht="12.75">
      <c r="M68" s="66"/>
      <c r="N68" s="66"/>
      <c r="O68" s="66"/>
      <c r="P68" s="66"/>
      <c r="Q68" s="66"/>
      <c r="R68" s="66"/>
      <c r="S68" s="66"/>
      <c r="T68" s="66"/>
      <c r="U68" s="66"/>
      <c r="V68" s="66"/>
    </row>
    <row r="69" spans="13:22" ht="12.75">
      <c r="M69" s="66"/>
      <c r="N69" s="66"/>
      <c r="O69" s="66"/>
      <c r="P69" s="66"/>
      <c r="Q69" s="66"/>
      <c r="R69" s="66"/>
      <c r="S69" s="66"/>
      <c r="T69" s="66"/>
      <c r="U69" s="66"/>
      <c r="V69" s="66"/>
    </row>
    <row r="70" spans="13:22" ht="12.75">
      <c r="M70" s="66"/>
      <c r="N70" s="66"/>
      <c r="O70" s="66"/>
      <c r="P70" s="66"/>
      <c r="Q70" s="66"/>
      <c r="R70" s="66"/>
      <c r="S70" s="66"/>
      <c r="T70" s="66"/>
      <c r="U70" s="66"/>
      <c r="V70" s="66"/>
    </row>
  </sheetData>
  <sheetProtection/>
  <mergeCells count="8">
    <mergeCell ref="A40:F40"/>
    <mergeCell ref="L4:L5"/>
    <mergeCell ref="B4:B5"/>
    <mergeCell ref="C4:C5"/>
    <mergeCell ref="D4:D5"/>
    <mergeCell ref="E4:I4"/>
    <mergeCell ref="J4:J5"/>
    <mergeCell ref="K4:K5"/>
  </mergeCells>
  <printOptions horizontalCentered="1" verticalCentered="1"/>
  <pageMargins left="0.3937007874015748" right="0.3937007874015748" top="0.984251968503937" bottom="0.984251968503937" header="0.5118110236220472" footer="0.5118110236220472"/>
  <pageSetup firstPageNumber="2" useFirstPageNumber="1" horizontalDpi="600" verticalDpi="600" orientation="portrait" paperSize="9" scale="54" r:id="rId1"/>
  <headerFooter alignWithMargins="0">
    <oddFooter>&amp;C&amp;16page 21</oddFooter>
  </headerFooter>
  <rowBreaks count="1" manualBreakCount="1">
    <brk id="41" max="11" man="1"/>
  </rowBreaks>
</worksheet>
</file>

<file path=xl/worksheets/sheet23.xml><?xml version="1.0" encoding="utf-8"?>
<worksheet xmlns="http://schemas.openxmlformats.org/spreadsheetml/2006/main" xmlns:r="http://schemas.openxmlformats.org/officeDocument/2006/relationships">
  <dimension ref="A1:V70"/>
  <sheetViews>
    <sheetView view="pageLayout" zoomScaleNormal="70" zoomScaleSheetLayoutView="75" workbookViewId="0" topLeftCell="A49">
      <selection activeCell="A14" sqref="A14"/>
    </sheetView>
  </sheetViews>
  <sheetFormatPr defaultColWidth="11.00390625" defaultRowHeight="12.75"/>
  <cols>
    <col min="1" max="1" width="19.875" style="83" customWidth="1"/>
    <col min="2" max="2" width="14.00390625" style="83" customWidth="1"/>
    <col min="3" max="3" width="14.25390625" style="83" customWidth="1"/>
    <col min="4" max="4" width="12.50390625" style="83" customWidth="1"/>
    <col min="5" max="9" width="9.625" style="83" customWidth="1"/>
    <col min="10" max="10" width="12.00390625" style="83" customWidth="1"/>
    <col min="11" max="12" width="9.625" style="83" customWidth="1"/>
    <col min="13" max="13" width="7.125" style="67" customWidth="1"/>
    <col min="14" max="16384" width="11.00390625" style="67" customWidth="1"/>
  </cols>
  <sheetData>
    <row r="1" spans="1:22" ht="20.25">
      <c r="A1" s="257" t="s">
        <v>187</v>
      </c>
      <c r="B1" s="258" t="s">
        <v>245</v>
      </c>
      <c r="M1" s="66"/>
      <c r="N1" s="66"/>
      <c r="O1" s="66"/>
      <c r="P1" s="66"/>
      <c r="Q1" s="66"/>
      <c r="R1" s="66"/>
      <c r="S1" s="66"/>
      <c r="T1" s="66"/>
      <c r="U1" s="66"/>
      <c r="V1" s="66"/>
    </row>
    <row r="2" spans="1:22" ht="21">
      <c r="A2" s="259"/>
      <c r="B2" s="258" t="s">
        <v>117</v>
      </c>
      <c r="M2" s="66"/>
      <c r="N2" s="66"/>
      <c r="O2" s="66"/>
      <c r="P2" s="66"/>
      <c r="Q2" s="66"/>
      <c r="R2" s="66"/>
      <c r="S2" s="66"/>
      <c r="T2" s="66"/>
      <c r="U2" s="66"/>
      <c r="V2" s="66"/>
    </row>
    <row r="3" spans="2:22" ht="15">
      <c r="B3" s="260"/>
      <c r="M3" s="66"/>
      <c r="N3" s="66"/>
      <c r="O3" s="66"/>
      <c r="P3" s="66"/>
      <c r="Q3" s="66"/>
      <c r="R3" s="66"/>
      <c r="S3" s="66"/>
      <c r="T3" s="66"/>
      <c r="U3" s="66"/>
      <c r="V3" s="66"/>
    </row>
    <row r="4" spans="2:22" ht="22.5" customHeight="1">
      <c r="B4" s="542" t="s">
        <v>199</v>
      </c>
      <c r="C4" s="542" t="s">
        <v>189</v>
      </c>
      <c r="D4" s="542" t="s">
        <v>71</v>
      </c>
      <c r="E4" s="543" t="s">
        <v>198</v>
      </c>
      <c r="F4" s="544"/>
      <c r="G4" s="544"/>
      <c r="H4" s="544"/>
      <c r="I4" s="545"/>
      <c r="J4" s="542" t="s">
        <v>200</v>
      </c>
      <c r="K4" s="542" t="s">
        <v>111</v>
      </c>
      <c r="L4" s="542" t="s">
        <v>28</v>
      </c>
      <c r="M4" s="66"/>
      <c r="N4" s="66"/>
      <c r="O4" s="66"/>
      <c r="P4" s="66"/>
      <c r="Q4" s="66"/>
      <c r="R4" s="66"/>
      <c r="S4" s="66"/>
      <c r="T4" s="66"/>
      <c r="U4" s="66"/>
      <c r="V4" s="66"/>
    </row>
    <row r="5" spans="1:22" ht="67.5" customHeight="1">
      <c r="A5" s="262"/>
      <c r="B5" s="542"/>
      <c r="C5" s="542"/>
      <c r="D5" s="542"/>
      <c r="E5" s="275" t="s">
        <v>191</v>
      </c>
      <c r="F5" s="276" t="s">
        <v>194</v>
      </c>
      <c r="G5" s="276" t="s">
        <v>195</v>
      </c>
      <c r="H5" s="276" t="s">
        <v>196</v>
      </c>
      <c r="I5" s="277" t="s">
        <v>192</v>
      </c>
      <c r="J5" s="542"/>
      <c r="K5" s="542"/>
      <c r="L5" s="542"/>
      <c r="M5" s="66"/>
      <c r="N5" s="66"/>
      <c r="O5" s="66"/>
      <c r="P5" s="66"/>
      <c r="Q5" s="66"/>
      <c r="R5" s="66"/>
      <c r="S5" s="66"/>
      <c r="T5" s="66"/>
      <c r="U5" s="66"/>
      <c r="V5" s="66"/>
    </row>
    <row r="6" spans="1:22" ht="21" customHeight="1">
      <c r="A6" s="398" t="s">
        <v>283</v>
      </c>
      <c r="B6" s="228">
        <v>385</v>
      </c>
      <c r="C6" s="228">
        <v>183</v>
      </c>
      <c r="D6" s="228">
        <v>0</v>
      </c>
      <c r="E6" s="229">
        <v>172</v>
      </c>
      <c r="F6" s="230">
        <v>78</v>
      </c>
      <c r="G6" s="230">
        <v>59</v>
      </c>
      <c r="H6" s="230">
        <v>7</v>
      </c>
      <c r="I6" s="231">
        <v>1</v>
      </c>
      <c r="J6" s="228">
        <v>0</v>
      </c>
      <c r="K6" s="228">
        <v>16</v>
      </c>
      <c r="L6" s="228">
        <f>SUM(B6:K6)</f>
        <v>901</v>
      </c>
      <c r="M6" s="66"/>
      <c r="N6" s="66"/>
      <c r="O6" s="66"/>
      <c r="P6" s="66"/>
      <c r="Q6" s="66"/>
      <c r="R6" s="66"/>
      <c r="S6" s="66"/>
      <c r="T6" s="66"/>
      <c r="U6" s="66"/>
      <c r="V6" s="66"/>
    </row>
    <row r="7" spans="1:22" ht="21" customHeight="1">
      <c r="A7" s="397" t="s">
        <v>247</v>
      </c>
      <c r="B7" s="363">
        <f>(B6/L6)*100</f>
        <v>42.730299667036626</v>
      </c>
      <c r="C7" s="363">
        <f>(C6/L6)*100</f>
        <v>20.310765815760266</v>
      </c>
      <c r="D7" s="363">
        <f>(D6/L6)*100</f>
        <v>0</v>
      </c>
      <c r="E7" s="364">
        <f>(E6/L6)*100</f>
        <v>19.08990011098779</v>
      </c>
      <c r="F7" s="365">
        <f>(F6/L6)*100</f>
        <v>8.657047724750278</v>
      </c>
      <c r="G7" s="365">
        <f>(G6/L6)*100</f>
        <v>6.548279689234185</v>
      </c>
      <c r="H7" s="365">
        <f>(H6/L6)*100</f>
        <v>0.776914539400666</v>
      </c>
      <c r="I7" s="366">
        <f>(I6/L6)*100</f>
        <v>0.11098779134295228</v>
      </c>
      <c r="J7" s="363">
        <f>(J6/L6)*100</f>
        <v>0</v>
      </c>
      <c r="K7" s="363">
        <f>(K6/L6)*100</f>
        <v>1.7758046614872365</v>
      </c>
      <c r="L7" s="363">
        <f>SUM(B7:K7)</f>
        <v>100</v>
      </c>
      <c r="M7" s="66"/>
      <c r="N7" s="66"/>
      <c r="O7" s="66"/>
      <c r="P7" s="66"/>
      <c r="Q7" s="66"/>
      <c r="R7" s="66"/>
      <c r="S7" s="66"/>
      <c r="T7" s="66"/>
      <c r="U7" s="66"/>
      <c r="V7" s="66"/>
    </row>
    <row r="8" spans="1:22" ht="21" customHeight="1">
      <c r="A8" s="396" t="s">
        <v>279</v>
      </c>
      <c r="B8" s="382">
        <v>342</v>
      </c>
      <c r="C8" s="382">
        <v>199</v>
      </c>
      <c r="D8" s="382">
        <v>3</v>
      </c>
      <c r="E8" s="383">
        <v>215</v>
      </c>
      <c r="F8" s="384">
        <v>98</v>
      </c>
      <c r="G8" s="384">
        <v>89</v>
      </c>
      <c r="H8" s="384">
        <v>7</v>
      </c>
      <c r="I8" s="385">
        <v>0</v>
      </c>
      <c r="J8" s="382">
        <v>0</v>
      </c>
      <c r="K8" s="382">
        <v>17</v>
      </c>
      <c r="L8" s="382">
        <v>970</v>
      </c>
      <c r="M8" s="66"/>
      <c r="N8" s="66"/>
      <c r="O8" s="66"/>
      <c r="P8" s="66"/>
      <c r="Q8" s="66"/>
      <c r="R8" s="66"/>
      <c r="S8" s="66"/>
      <c r="T8" s="66"/>
      <c r="U8" s="66"/>
      <c r="V8" s="66"/>
    </row>
    <row r="9" spans="1:22" ht="21" customHeight="1">
      <c r="A9" s="399" t="s">
        <v>247</v>
      </c>
      <c r="B9" s="343">
        <v>35.25773195876289</v>
      </c>
      <c r="C9" s="343">
        <v>20.51546391752577</v>
      </c>
      <c r="D9" s="343">
        <v>0.30927835051546393</v>
      </c>
      <c r="E9" s="344">
        <v>22.164948453608247</v>
      </c>
      <c r="F9" s="345">
        <v>10.103092783505154</v>
      </c>
      <c r="G9" s="345">
        <v>9.175257731958762</v>
      </c>
      <c r="H9" s="345">
        <v>0.7216494845360825</v>
      </c>
      <c r="I9" s="346">
        <v>0</v>
      </c>
      <c r="J9" s="343">
        <v>0</v>
      </c>
      <c r="K9" s="343">
        <v>1.7525773195876289</v>
      </c>
      <c r="L9" s="343">
        <v>100.00000000000001</v>
      </c>
      <c r="M9" s="66"/>
      <c r="N9" s="66"/>
      <c r="O9" s="66"/>
      <c r="P9" s="66"/>
      <c r="Q9" s="66"/>
      <c r="R9" s="66"/>
      <c r="S9" s="66"/>
      <c r="T9" s="66"/>
      <c r="U9" s="66"/>
      <c r="V9" s="66"/>
    </row>
    <row r="10" spans="1:22" ht="21" customHeight="1">
      <c r="A10" s="396" t="s">
        <v>277</v>
      </c>
      <c r="B10" s="419">
        <v>393</v>
      </c>
      <c r="C10" s="419">
        <v>159</v>
      </c>
      <c r="D10" s="419">
        <v>2</v>
      </c>
      <c r="E10" s="422">
        <v>196</v>
      </c>
      <c r="F10" s="421">
        <v>111</v>
      </c>
      <c r="G10" s="421">
        <v>92</v>
      </c>
      <c r="H10" s="421">
        <v>6</v>
      </c>
      <c r="I10" s="420">
        <v>6</v>
      </c>
      <c r="J10" s="419">
        <v>4</v>
      </c>
      <c r="K10" s="419">
        <v>14</v>
      </c>
      <c r="L10" s="419">
        <v>983</v>
      </c>
      <c r="M10" s="66"/>
      <c r="N10" s="66"/>
      <c r="O10" s="66"/>
      <c r="P10" s="66"/>
      <c r="Q10" s="66"/>
      <c r="R10" s="66"/>
      <c r="S10" s="66"/>
      <c r="T10" s="66"/>
      <c r="U10" s="66"/>
      <c r="V10" s="66"/>
    </row>
    <row r="11" spans="1:22" ht="21" customHeight="1">
      <c r="A11" s="399" t="s">
        <v>247</v>
      </c>
      <c r="B11" s="266">
        <v>39.97965412004069</v>
      </c>
      <c r="C11" s="266">
        <v>16.17497456765005</v>
      </c>
      <c r="D11" s="266">
        <v>0.20345879959308238</v>
      </c>
      <c r="E11" s="267">
        <v>19.938962360122076</v>
      </c>
      <c r="F11" s="268">
        <v>11.291963377416073</v>
      </c>
      <c r="G11" s="268">
        <v>9.35910478128179</v>
      </c>
      <c r="H11" s="268">
        <v>0.6103763987792472</v>
      </c>
      <c r="I11" s="269">
        <v>0.6103763987792472</v>
      </c>
      <c r="J11" s="266">
        <v>0.40691759918616477</v>
      </c>
      <c r="K11" s="266">
        <v>1.4242115971515767</v>
      </c>
      <c r="L11" s="266">
        <v>100</v>
      </c>
      <c r="M11" s="66"/>
      <c r="N11" s="66"/>
      <c r="O11" s="66"/>
      <c r="P11" s="66"/>
      <c r="Q11" s="66"/>
      <c r="R11" s="66"/>
      <c r="S11" s="66"/>
      <c r="T11" s="66"/>
      <c r="U11" s="66"/>
      <c r="V11" s="66"/>
    </row>
    <row r="12" spans="1:12" s="83" customFormat="1" ht="21" customHeight="1">
      <c r="A12" s="396" t="s">
        <v>275</v>
      </c>
      <c r="B12" s="424">
        <v>262</v>
      </c>
      <c r="C12" s="424">
        <v>185</v>
      </c>
      <c r="D12" s="424">
        <v>0</v>
      </c>
      <c r="E12" s="427">
        <v>157</v>
      </c>
      <c r="F12" s="426">
        <v>65</v>
      </c>
      <c r="G12" s="426">
        <v>45</v>
      </c>
      <c r="H12" s="426">
        <v>3</v>
      </c>
      <c r="I12" s="425">
        <v>3</v>
      </c>
      <c r="J12" s="424">
        <v>0</v>
      </c>
      <c r="K12" s="424">
        <v>7</v>
      </c>
      <c r="L12" s="424">
        <v>727</v>
      </c>
    </row>
    <row r="13" spans="1:12" s="83" customFormat="1" ht="21" customHeight="1">
      <c r="A13" s="399" t="s">
        <v>247</v>
      </c>
      <c r="B13" s="343">
        <v>36.03851444291609</v>
      </c>
      <c r="C13" s="343">
        <v>25.447042640990368</v>
      </c>
      <c r="D13" s="343">
        <v>0</v>
      </c>
      <c r="E13" s="344">
        <v>21.595598349381017</v>
      </c>
      <c r="F13" s="345">
        <v>8.940852819807429</v>
      </c>
      <c r="G13" s="345">
        <v>6.189821182943604</v>
      </c>
      <c r="H13" s="345">
        <v>0.41265474552957354</v>
      </c>
      <c r="I13" s="346">
        <v>0.41265474552957354</v>
      </c>
      <c r="J13" s="343">
        <v>0</v>
      </c>
      <c r="K13" s="343">
        <v>0.9628610729023385</v>
      </c>
      <c r="L13" s="343">
        <v>100</v>
      </c>
    </row>
    <row r="14" spans="1:22" ht="21" customHeight="1">
      <c r="A14" s="398" t="s">
        <v>273</v>
      </c>
      <c r="B14" s="430">
        <v>356</v>
      </c>
      <c r="C14" s="430">
        <v>206</v>
      </c>
      <c r="D14" s="430">
        <v>0</v>
      </c>
      <c r="E14" s="433">
        <v>192</v>
      </c>
      <c r="F14" s="432">
        <v>65</v>
      </c>
      <c r="G14" s="432">
        <v>52</v>
      </c>
      <c r="H14" s="432">
        <v>2</v>
      </c>
      <c r="I14" s="431">
        <v>2</v>
      </c>
      <c r="J14" s="430">
        <v>0</v>
      </c>
      <c r="K14" s="430">
        <v>7</v>
      </c>
      <c r="L14" s="430">
        <v>882</v>
      </c>
      <c r="M14" s="66"/>
      <c r="N14" s="66"/>
      <c r="O14" s="66"/>
      <c r="P14" s="66"/>
      <c r="Q14" s="66"/>
      <c r="R14" s="66"/>
      <c r="S14" s="66"/>
      <c r="T14" s="66"/>
      <c r="U14" s="66"/>
      <c r="V14" s="66"/>
    </row>
    <row r="15" spans="1:22" ht="21" customHeight="1">
      <c r="A15" s="397" t="s">
        <v>247</v>
      </c>
      <c r="B15" s="363">
        <v>40.362811791383216</v>
      </c>
      <c r="C15" s="363">
        <v>23.356009070294785</v>
      </c>
      <c r="D15" s="363">
        <v>0</v>
      </c>
      <c r="E15" s="364">
        <v>21.768707482993197</v>
      </c>
      <c r="F15" s="365">
        <v>7.369614512471655</v>
      </c>
      <c r="G15" s="365">
        <v>5.895691609977324</v>
      </c>
      <c r="H15" s="365">
        <v>0.22675736961451248</v>
      </c>
      <c r="I15" s="366">
        <v>0.22675736961451248</v>
      </c>
      <c r="J15" s="363">
        <v>0</v>
      </c>
      <c r="K15" s="363">
        <v>0.7936507936507936</v>
      </c>
      <c r="L15" s="363">
        <v>100</v>
      </c>
      <c r="M15" s="66"/>
      <c r="N15" s="66"/>
      <c r="O15" s="66"/>
      <c r="P15" s="66"/>
      <c r="Q15" s="66"/>
      <c r="R15" s="66"/>
      <c r="S15" s="66"/>
      <c r="T15" s="66"/>
      <c r="U15" s="66"/>
      <c r="V15" s="66"/>
    </row>
    <row r="16" spans="1:22" ht="21" customHeight="1">
      <c r="A16" s="396" t="s">
        <v>271</v>
      </c>
      <c r="B16" s="382">
        <v>364</v>
      </c>
      <c r="C16" s="382">
        <v>204</v>
      </c>
      <c r="D16" s="382">
        <v>2</v>
      </c>
      <c r="E16" s="383">
        <v>233</v>
      </c>
      <c r="F16" s="384">
        <v>106</v>
      </c>
      <c r="G16" s="384">
        <v>57</v>
      </c>
      <c r="H16" s="384">
        <v>8</v>
      </c>
      <c r="I16" s="385">
        <v>0</v>
      </c>
      <c r="J16" s="382">
        <v>0</v>
      </c>
      <c r="K16" s="382">
        <v>6</v>
      </c>
      <c r="L16" s="382">
        <v>980</v>
      </c>
      <c r="M16" s="66"/>
      <c r="N16" s="66"/>
      <c r="O16" s="66"/>
      <c r="P16" s="66"/>
      <c r="Q16" s="66"/>
      <c r="R16" s="66"/>
      <c r="S16" s="66"/>
      <c r="T16" s="66"/>
      <c r="U16" s="66"/>
      <c r="V16" s="66"/>
    </row>
    <row r="17" spans="1:22" ht="21" customHeight="1">
      <c r="A17" s="399" t="s">
        <v>247</v>
      </c>
      <c r="B17" s="266">
        <v>37.142857142857146</v>
      </c>
      <c r="C17" s="266">
        <v>20.816326530612244</v>
      </c>
      <c r="D17" s="266">
        <v>0.20408163265306123</v>
      </c>
      <c r="E17" s="267">
        <v>23.77551020408163</v>
      </c>
      <c r="F17" s="268">
        <v>10.816326530612246</v>
      </c>
      <c r="G17" s="268">
        <v>5.816326530612245</v>
      </c>
      <c r="H17" s="268">
        <v>0.8163265306122449</v>
      </c>
      <c r="I17" s="269">
        <v>0</v>
      </c>
      <c r="J17" s="266">
        <v>0</v>
      </c>
      <c r="K17" s="266">
        <v>0.6122448979591837</v>
      </c>
      <c r="L17" s="266">
        <v>100</v>
      </c>
      <c r="M17" s="66"/>
      <c r="N17" s="66"/>
      <c r="O17" s="66"/>
      <c r="P17" s="66"/>
      <c r="Q17" s="66"/>
      <c r="R17" s="66"/>
      <c r="S17" s="66"/>
      <c r="T17" s="66"/>
      <c r="U17" s="66"/>
      <c r="V17" s="66"/>
    </row>
    <row r="18" spans="1:22" ht="21" customHeight="1">
      <c r="A18" s="396" t="s">
        <v>269</v>
      </c>
      <c r="B18" s="270">
        <v>367</v>
      </c>
      <c r="C18" s="270">
        <v>191</v>
      </c>
      <c r="D18" s="270">
        <v>0</v>
      </c>
      <c r="E18" s="271">
        <v>190</v>
      </c>
      <c r="F18" s="272">
        <v>62</v>
      </c>
      <c r="G18" s="272">
        <v>54</v>
      </c>
      <c r="H18" s="272">
        <v>4</v>
      </c>
      <c r="I18" s="273">
        <v>3</v>
      </c>
      <c r="J18" s="270">
        <v>2</v>
      </c>
      <c r="K18" s="270">
        <v>9</v>
      </c>
      <c r="L18" s="270">
        <v>882</v>
      </c>
      <c r="M18" s="66"/>
      <c r="N18" s="66"/>
      <c r="O18" s="66"/>
      <c r="P18" s="66"/>
      <c r="Q18" s="66"/>
      <c r="R18" s="66"/>
      <c r="S18" s="66"/>
      <c r="T18" s="66"/>
      <c r="U18" s="66"/>
      <c r="V18" s="66"/>
    </row>
    <row r="19" spans="1:22" ht="21" customHeight="1">
      <c r="A19" s="399" t="s">
        <v>247</v>
      </c>
      <c r="B19" s="266">
        <v>41.609977324263035</v>
      </c>
      <c r="C19" s="266">
        <v>21.65532879818594</v>
      </c>
      <c r="D19" s="266">
        <v>0</v>
      </c>
      <c r="E19" s="267">
        <v>21.541950113378686</v>
      </c>
      <c r="F19" s="268">
        <v>7.029478458049887</v>
      </c>
      <c r="G19" s="268">
        <v>6.122448979591836</v>
      </c>
      <c r="H19" s="268">
        <v>0.45351473922902497</v>
      </c>
      <c r="I19" s="269">
        <v>0.3401360544217687</v>
      </c>
      <c r="J19" s="266">
        <v>0.22675736961451248</v>
      </c>
      <c r="K19" s="266">
        <v>1.0204081632653061</v>
      </c>
      <c r="L19" s="266">
        <v>100</v>
      </c>
      <c r="M19" s="66"/>
      <c r="N19" s="66"/>
      <c r="O19" s="66"/>
      <c r="P19" s="66"/>
      <c r="Q19" s="66"/>
      <c r="R19" s="66"/>
      <c r="S19" s="66"/>
      <c r="T19" s="66"/>
      <c r="U19" s="66"/>
      <c r="V19" s="66"/>
    </row>
    <row r="20" spans="1:22" ht="21" customHeight="1">
      <c r="A20" s="396" t="s">
        <v>267</v>
      </c>
      <c r="B20" s="436">
        <v>287</v>
      </c>
      <c r="C20" s="436">
        <v>175</v>
      </c>
      <c r="D20" s="436">
        <v>0</v>
      </c>
      <c r="E20" s="439">
        <v>164</v>
      </c>
      <c r="F20" s="438">
        <v>62</v>
      </c>
      <c r="G20" s="438">
        <v>46</v>
      </c>
      <c r="H20" s="438">
        <v>4</v>
      </c>
      <c r="I20" s="437">
        <v>2</v>
      </c>
      <c r="J20" s="436">
        <v>2</v>
      </c>
      <c r="K20" s="436">
        <v>9</v>
      </c>
      <c r="L20" s="436">
        <v>751</v>
      </c>
      <c r="M20" s="66"/>
      <c r="N20" s="66"/>
      <c r="O20" s="66"/>
      <c r="P20" s="66"/>
      <c r="Q20" s="66"/>
      <c r="R20" s="66"/>
      <c r="S20" s="66"/>
      <c r="T20" s="66"/>
      <c r="U20" s="66"/>
      <c r="V20" s="66"/>
    </row>
    <row r="21" spans="1:22" ht="21" customHeight="1">
      <c r="A21" s="399" t="s">
        <v>247</v>
      </c>
      <c r="B21" s="266">
        <v>38.21571238348868</v>
      </c>
      <c r="C21" s="266">
        <v>23.302263648468706</v>
      </c>
      <c r="D21" s="266">
        <v>0</v>
      </c>
      <c r="E21" s="267">
        <v>21.837549933422103</v>
      </c>
      <c r="F21" s="268">
        <v>8.255659121171771</v>
      </c>
      <c r="G21" s="268">
        <v>6.125166444740346</v>
      </c>
      <c r="H21" s="268">
        <v>0.5326231691078562</v>
      </c>
      <c r="I21" s="269">
        <v>0.2663115845539281</v>
      </c>
      <c r="J21" s="266">
        <v>0.2663115845539281</v>
      </c>
      <c r="K21" s="266">
        <v>1.1984021304926764</v>
      </c>
      <c r="L21" s="266">
        <v>100</v>
      </c>
      <c r="M21" s="66"/>
      <c r="N21" s="66"/>
      <c r="O21" s="66"/>
      <c r="P21" s="66"/>
      <c r="Q21" s="66"/>
      <c r="R21" s="66"/>
      <c r="S21" s="66"/>
      <c r="T21" s="66"/>
      <c r="U21" s="66"/>
      <c r="V21" s="66"/>
    </row>
    <row r="22" spans="1:22" ht="21" customHeight="1">
      <c r="A22" s="398" t="s">
        <v>265</v>
      </c>
      <c r="B22" s="236">
        <v>336</v>
      </c>
      <c r="C22" s="236">
        <v>155</v>
      </c>
      <c r="D22" s="236">
        <v>0</v>
      </c>
      <c r="E22" s="237">
        <v>193</v>
      </c>
      <c r="F22" s="238">
        <v>62</v>
      </c>
      <c r="G22" s="238">
        <v>38</v>
      </c>
      <c r="H22" s="238">
        <v>9</v>
      </c>
      <c r="I22" s="239">
        <v>4</v>
      </c>
      <c r="J22" s="236">
        <v>4</v>
      </c>
      <c r="K22" s="236">
        <v>8</v>
      </c>
      <c r="L22" s="236">
        <v>809</v>
      </c>
      <c r="M22" s="66"/>
      <c r="N22" s="66"/>
      <c r="O22" s="66"/>
      <c r="P22" s="66"/>
      <c r="Q22" s="66"/>
      <c r="R22" s="66"/>
      <c r="S22" s="66"/>
      <c r="T22" s="66"/>
      <c r="U22" s="66"/>
      <c r="V22" s="66"/>
    </row>
    <row r="23" spans="1:22" ht="21" customHeight="1">
      <c r="A23" s="397" t="s">
        <v>247</v>
      </c>
      <c r="B23" s="232">
        <v>41.5327564894932</v>
      </c>
      <c r="C23" s="232">
        <v>19.15945611866502</v>
      </c>
      <c r="D23" s="232">
        <v>0</v>
      </c>
      <c r="E23" s="233">
        <v>23.856613102595798</v>
      </c>
      <c r="F23" s="234">
        <v>7.663782447466007</v>
      </c>
      <c r="G23" s="234">
        <v>4.697156983930779</v>
      </c>
      <c r="H23" s="234">
        <v>1.1124845488257107</v>
      </c>
      <c r="I23" s="235">
        <v>0.4944375772558714</v>
      </c>
      <c r="J23" s="232">
        <v>0.4944375772558714</v>
      </c>
      <c r="K23" s="232">
        <v>0.9888751545117428</v>
      </c>
      <c r="L23" s="232">
        <v>100</v>
      </c>
      <c r="M23" s="66"/>
      <c r="N23" s="66"/>
      <c r="O23" s="66"/>
      <c r="P23" s="66"/>
      <c r="Q23" s="66"/>
      <c r="R23" s="66"/>
      <c r="S23" s="66"/>
      <c r="T23" s="66"/>
      <c r="U23" s="66"/>
      <c r="V23" s="66"/>
    </row>
    <row r="24" spans="1:22" ht="21" customHeight="1">
      <c r="A24" s="396" t="s">
        <v>263</v>
      </c>
      <c r="B24" s="270">
        <v>334</v>
      </c>
      <c r="C24" s="270">
        <v>155</v>
      </c>
      <c r="D24" s="270">
        <v>3</v>
      </c>
      <c r="E24" s="271">
        <v>204</v>
      </c>
      <c r="F24" s="272">
        <v>79</v>
      </c>
      <c r="G24" s="272">
        <v>50</v>
      </c>
      <c r="H24" s="272">
        <v>5</v>
      </c>
      <c r="I24" s="273">
        <v>5</v>
      </c>
      <c r="J24" s="270">
        <v>0</v>
      </c>
      <c r="K24" s="270">
        <v>14</v>
      </c>
      <c r="L24" s="270">
        <v>849</v>
      </c>
      <c r="M24" s="66"/>
      <c r="N24" s="66"/>
      <c r="O24" s="66"/>
      <c r="P24" s="66"/>
      <c r="Q24" s="66"/>
      <c r="R24" s="66"/>
      <c r="S24" s="66"/>
      <c r="T24" s="66"/>
      <c r="U24" s="66"/>
      <c r="V24" s="66"/>
    </row>
    <row r="25" spans="1:22" ht="21" customHeight="1">
      <c r="A25" s="399" t="s">
        <v>247</v>
      </c>
      <c r="B25" s="266">
        <v>39.34040047114252</v>
      </c>
      <c r="C25" s="266">
        <v>18.256772673733803</v>
      </c>
      <c r="D25" s="266">
        <v>0.35335689045936397</v>
      </c>
      <c r="E25" s="267">
        <v>24.02826855123675</v>
      </c>
      <c r="F25" s="268">
        <v>9.305064782096583</v>
      </c>
      <c r="G25" s="268">
        <v>5.889281507656066</v>
      </c>
      <c r="H25" s="268">
        <v>0.5889281507656066</v>
      </c>
      <c r="I25" s="269">
        <v>0.5889281507656066</v>
      </c>
      <c r="J25" s="266">
        <v>0</v>
      </c>
      <c r="K25" s="266">
        <v>1.6489988221436984</v>
      </c>
      <c r="L25" s="266">
        <v>100</v>
      </c>
      <c r="M25" s="66"/>
      <c r="N25" s="66"/>
      <c r="O25" s="66"/>
      <c r="P25" s="66"/>
      <c r="Q25" s="66"/>
      <c r="R25" s="66"/>
      <c r="S25" s="66"/>
      <c r="T25" s="66"/>
      <c r="U25" s="66"/>
      <c r="V25" s="66"/>
    </row>
    <row r="26" spans="1:22" ht="21" customHeight="1">
      <c r="A26" s="396" t="s">
        <v>261</v>
      </c>
      <c r="B26" s="270">
        <v>325</v>
      </c>
      <c r="C26" s="270">
        <v>173</v>
      </c>
      <c r="D26" s="270">
        <v>0</v>
      </c>
      <c r="E26" s="271">
        <v>141</v>
      </c>
      <c r="F26" s="272">
        <v>53</v>
      </c>
      <c r="G26" s="272">
        <v>24</v>
      </c>
      <c r="H26" s="272">
        <v>5</v>
      </c>
      <c r="I26" s="273">
        <v>3</v>
      </c>
      <c r="J26" s="270">
        <v>0</v>
      </c>
      <c r="K26" s="270">
        <v>5</v>
      </c>
      <c r="L26" s="270">
        <v>729</v>
      </c>
      <c r="M26" s="66"/>
      <c r="N26" s="66"/>
      <c r="O26" s="66"/>
      <c r="P26" s="66"/>
      <c r="Q26" s="66"/>
      <c r="R26" s="66"/>
      <c r="S26" s="66"/>
      <c r="T26" s="66"/>
      <c r="U26" s="66"/>
      <c r="V26" s="66"/>
    </row>
    <row r="27" spans="1:22" ht="21" customHeight="1">
      <c r="A27" s="399" t="s">
        <v>247</v>
      </c>
      <c r="B27" s="266">
        <v>44.58161865569273</v>
      </c>
      <c r="C27" s="266">
        <v>23.73113854595336</v>
      </c>
      <c r="D27" s="266">
        <v>0</v>
      </c>
      <c r="E27" s="267">
        <v>19.34156378600823</v>
      </c>
      <c r="F27" s="268">
        <v>7.270233196159122</v>
      </c>
      <c r="G27" s="268">
        <v>3.292181069958848</v>
      </c>
      <c r="H27" s="268">
        <v>0.6858710562414266</v>
      </c>
      <c r="I27" s="269">
        <v>0.411522633744856</v>
      </c>
      <c r="J27" s="266">
        <v>0</v>
      </c>
      <c r="K27" s="266">
        <v>0.6858710562414266</v>
      </c>
      <c r="L27" s="266">
        <v>100</v>
      </c>
      <c r="M27" s="66"/>
      <c r="N27" s="66"/>
      <c r="O27" s="66"/>
      <c r="P27" s="66"/>
      <c r="Q27" s="66"/>
      <c r="R27" s="66"/>
      <c r="S27" s="66"/>
      <c r="T27" s="66"/>
      <c r="U27" s="66"/>
      <c r="V27" s="66"/>
    </row>
    <row r="28" spans="1:22" ht="21" customHeight="1">
      <c r="A28" s="396" t="s">
        <v>259</v>
      </c>
      <c r="B28" s="270">
        <v>308</v>
      </c>
      <c r="C28" s="270">
        <v>196</v>
      </c>
      <c r="D28" s="270">
        <v>0</v>
      </c>
      <c r="E28" s="271">
        <v>139</v>
      </c>
      <c r="F28" s="272">
        <v>51</v>
      </c>
      <c r="G28" s="272">
        <v>31</v>
      </c>
      <c r="H28" s="272">
        <v>3</v>
      </c>
      <c r="I28" s="273">
        <v>0</v>
      </c>
      <c r="J28" s="270">
        <v>6</v>
      </c>
      <c r="K28" s="270">
        <v>8</v>
      </c>
      <c r="L28" s="270">
        <v>742</v>
      </c>
      <c r="M28" s="66"/>
      <c r="N28" s="66"/>
      <c r="O28" s="66"/>
      <c r="P28" s="66"/>
      <c r="Q28" s="66"/>
      <c r="R28" s="66"/>
      <c r="S28" s="66"/>
      <c r="T28" s="66"/>
      <c r="U28" s="66"/>
      <c r="V28" s="66"/>
    </row>
    <row r="29" spans="1:22" ht="21" customHeight="1">
      <c r="A29" s="399" t="s">
        <v>247</v>
      </c>
      <c r="B29" s="266">
        <v>41.509433962264154</v>
      </c>
      <c r="C29" s="266">
        <v>26.41509433962264</v>
      </c>
      <c r="D29" s="266">
        <v>0</v>
      </c>
      <c r="E29" s="267">
        <v>18.733153638814017</v>
      </c>
      <c r="F29" s="268">
        <v>6.873315363881402</v>
      </c>
      <c r="G29" s="268">
        <v>4.177897574123989</v>
      </c>
      <c r="H29" s="268">
        <v>0.40431266846361186</v>
      </c>
      <c r="I29" s="269">
        <v>0</v>
      </c>
      <c r="J29" s="266">
        <v>0.8086253369272237</v>
      </c>
      <c r="K29" s="266">
        <v>1.078167115902965</v>
      </c>
      <c r="L29" s="266">
        <v>100</v>
      </c>
      <c r="M29" s="66"/>
      <c r="N29" s="66"/>
      <c r="O29" s="66"/>
      <c r="P29" s="66"/>
      <c r="Q29" s="66"/>
      <c r="R29" s="66"/>
      <c r="S29" s="66"/>
      <c r="T29" s="66"/>
      <c r="U29" s="66"/>
      <c r="V29" s="66"/>
    </row>
    <row r="30" spans="1:22" ht="21" customHeight="1">
      <c r="A30" s="398" t="s">
        <v>257</v>
      </c>
      <c r="B30" s="236">
        <v>341</v>
      </c>
      <c r="C30" s="236">
        <v>152</v>
      </c>
      <c r="D30" s="236">
        <v>3</v>
      </c>
      <c r="E30" s="237">
        <v>135</v>
      </c>
      <c r="F30" s="238">
        <v>51</v>
      </c>
      <c r="G30" s="238">
        <v>39</v>
      </c>
      <c r="H30" s="238">
        <v>0</v>
      </c>
      <c r="I30" s="239">
        <v>1</v>
      </c>
      <c r="J30" s="236">
        <v>2</v>
      </c>
      <c r="K30" s="236">
        <v>11</v>
      </c>
      <c r="L30" s="236">
        <v>735</v>
      </c>
      <c r="M30" s="66"/>
      <c r="N30" s="66"/>
      <c r="O30" s="66"/>
      <c r="P30" s="66"/>
      <c r="Q30" s="66"/>
      <c r="R30" s="66"/>
      <c r="S30" s="66"/>
      <c r="T30" s="66"/>
      <c r="U30" s="66"/>
      <c r="V30" s="66"/>
    </row>
    <row r="31" spans="1:22" ht="21" customHeight="1">
      <c r="A31" s="397" t="s">
        <v>247</v>
      </c>
      <c r="B31" s="232">
        <v>46.394557823129254</v>
      </c>
      <c r="C31" s="232">
        <v>20.680272108843536</v>
      </c>
      <c r="D31" s="232">
        <v>0.40816326530612246</v>
      </c>
      <c r="E31" s="233">
        <v>18.367346938775512</v>
      </c>
      <c r="F31" s="234">
        <v>6.938775510204081</v>
      </c>
      <c r="G31" s="234">
        <v>5.3061224489795915</v>
      </c>
      <c r="H31" s="234">
        <v>0</v>
      </c>
      <c r="I31" s="235">
        <v>0.13605442176870747</v>
      </c>
      <c r="J31" s="232">
        <v>0.27210884353741494</v>
      </c>
      <c r="K31" s="232">
        <v>1.4965986394557822</v>
      </c>
      <c r="L31" s="232">
        <v>100</v>
      </c>
      <c r="M31" s="66"/>
      <c r="N31" s="66"/>
      <c r="O31" s="66"/>
      <c r="P31" s="66"/>
      <c r="Q31" s="66"/>
      <c r="R31" s="66"/>
      <c r="S31" s="66"/>
      <c r="T31" s="66"/>
      <c r="U31" s="66"/>
      <c r="V31" s="66"/>
    </row>
    <row r="32" spans="1:22" ht="21" customHeight="1">
      <c r="A32" s="396" t="s">
        <v>255</v>
      </c>
      <c r="B32" s="270">
        <v>371</v>
      </c>
      <c r="C32" s="270">
        <v>170</v>
      </c>
      <c r="D32" s="270">
        <v>0</v>
      </c>
      <c r="E32" s="271">
        <v>170</v>
      </c>
      <c r="F32" s="272">
        <v>56</v>
      </c>
      <c r="G32" s="272">
        <v>28</v>
      </c>
      <c r="H32" s="272">
        <v>3</v>
      </c>
      <c r="I32" s="273">
        <v>6</v>
      </c>
      <c r="J32" s="270">
        <v>0</v>
      </c>
      <c r="K32" s="270">
        <v>4</v>
      </c>
      <c r="L32" s="270">
        <v>808</v>
      </c>
      <c r="M32" s="66"/>
      <c r="N32" s="66"/>
      <c r="O32" s="66"/>
      <c r="P32" s="66"/>
      <c r="Q32" s="66"/>
      <c r="R32" s="66"/>
      <c r="S32" s="66"/>
      <c r="T32" s="66"/>
      <c r="U32" s="66"/>
      <c r="V32" s="66"/>
    </row>
    <row r="33" spans="1:22" ht="21" customHeight="1">
      <c r="A33" s="399" t="s">
        <v>247</v>
      </c>
      <c r="B33" s="266">
        <v>45.915841584158414</v>
      </c>
      <c r="C33" s="266">
        <v>21.03960396039604</v>
      </c>
      <c r="D33" s="266">
        <v>0</v>
      </c>
      <c r="E33" s="267">
        <v>21.03960396039604</v>
      </c>
      <c r="F33" s="268">
        <v>6.9306930693069315</v>
      </c>
      <c r="G33" s="268">
        <v>3.4653465346534658</v>
      </c>
      <c r="H33" s="268">
        <v>0.3712871287128713</v>
      </c>
      <c r="I33" s="269">
        <v>0.7425742574257426</v>
      </c>
      <c r="J33" s="266">
        <v>0</v>
      </c>
      <c r="K33" s="266">
        <v>0.49504950495049505</v>
      </c>
      <c r="L33" s="266">
        <v>100</v>
      </c>
      <c r="M33" s="66"/>
      <c r="N33" s="66"/>
      <c r="O33" s="66"/>
      <c r="P33" s="66"/>
      <c r="Q33" s="66"/>
      <c r="R33" s="66"/>
      <c r="S33" s="66"/>
      <c r="T33" s="66"/>
      <c r="U33" s="66"/>
      <c r="V33" s="66"/>
    </row>
    <row r="34" spans="1:22" ht="21" customHeight="1">
      <c r="A34" s="396" t="s">
        <v>253</v>
      </c>
      <c r="B34" s="270">
        <v>361</v>
      </c>
      <c r="C34" s="270">
        <v>152</v>
      </c>
      <c r="D34" s="270">
        <v>0</v>
      </c>
      <c r="E34" s="271">
        <v>163</v>
      </c>
      <c r="F34" s="272">
        <v>43</v>
      </c>
      <c r="G34" s="272">
        <v>38</v>
      </c>
      <c r="H34" s="272">
        <v>6</v>
      </c>
      <c r="I34" s="273">
        <v>4</v>
      </c>
      <c r="J34" s="270">
        <v>4</v>
      </c>
      <c r="K34" s="270">
        <v>6</v>
      </c>
      <c r="L34" s="270">
        <v>777</v>
      </c>
      <c r="M34" s="66"/>
      <c r="N34" s="66"/>
      <c r="O34" s="66"/>
      <c r="P34" s="66"/>
      <c r="Q34" s="66"/>
      <c r="R34" s="66"/>
      <c r="S34" s="66"/>
      <c r="T34" s="66"/>
      <c r="U34" s="66"/>
      <c r="V34" s="66"/>
    </row>
    <row r="35" spans="1:22" ht="21" customHeight="1">
      <c r="A35" s="399" t="s">
        <v>247</v>
      </c>
      <c r="B35" s="266">
        <v>46.46074646074646</v>
      </c>
      <c r="C35" s="266">
        <v>19.56241956241956</v>
      </c>
      <c r="D35" s="266">
        <v>0</v>
      </c>
      <c r="E35" s="267">
        <v>20.97812097812098</v>
      </c>
      <c r="F35" s="268">
        <v>5.534105534105534</v>
      </c>
      <c r="G35" s="268">
        <v>4.89060489060489</v>
      </c>
      <c r="H35" s="268">
        <v>0.7722007722007722</v>
      </c>
      <c r="I35" s="269">
        <v>0.5148005148005148</v>
      </c>
      <c r="J35" s="266">
        <v>0.5148005148005148</v>
      </c>
      <c r="K35" s="266">
        <v>0.7722007722007722</v>
      </c>
      <c r="L35" s="266">
        <v>100</v>
      </c>
      <c r="M35" s="66"/>
      <c r="N35" s="66"/>
      <c r="O35" s="66"/>
      <c r="P35" s="66"/>
      <c r="Q35" s="66"/>
      <c r="R35" s="66"/>
      <c r="S35" s="66"/>
      <c r="T35" s="66"/>
      <c r="U35" s="66"/>
      <c r="V35" s="66"/>
    </row>
    <row r="36" spans="1:22" ht="21" customHeight="1">
      <c r="A36" s="396" t="s">
        <v>251</v>
      </c>
      <c r="B36" s="270">
        <v>252</v>
      </c>
      <c r="C36" s="270">
        <v>155</v>
      </c>
      <c r="D36" s="270">
        <v>0</v>
      </c>
      <c r="E36" s="271">
        <v>128</v>
      </c>
      <c r="F36" s="272">
        <v>57</v>
      </c>
      <c r="G36" s="272">
        <v>25</v>
      </c>
      <c r="H36" s="272">
        <v>2</v>
      </c>
      <c r="I36" s="273">
        <v>1</v>
      </c>
      <c r="J36" s="270">
        <v>0</v>
      </c>
      <c r="K36" s="270">
        <v>5</v>
      </c>
      <c r="L36" s="270">
        <v>625</v>
      </c>
      <c r="M36" s="66"/>
      <c r="N36" s="66"/>
      <c r="O36" s="66"/>
      <c r="P36" s="66"/>
      <c r="Q36" s="66"/>
      <c r="R36" s="66"/>
      <c r="S36" s="66"/>
      <c r="T36" s="66"/>
      <c r="U36" s="66"/>
      <c r="V36" s="66"/>
    </row>
    <row r="37" spans="1:22" ht="21" customHeight="1">
      <c r="A37" s="399" t="s">
        <v>247</v>
      </c>
      <c r="B37" s="266">
        <v>40.5103668261563</v>
      </c>
      <c r="C37" s="266">
        <v>24.720893141945773</v>
      </c>
      <c r="D37" s="266">
        <v>0</v>
      </c>
      <c r="E37" s="267">
        <v>20.414673046251995</v>
      </c>
      <c r="F37" s="268">
        <v>9.090909090909092</v>
      </c>
      <c r="G37" s="268">
        <v>3.9872408293460926</v>
      </c>
      <c r="H37" s="268">
        <v>0.3189792663476874</v>
      </c>
      <c r="I37" s="269">
        <v>0.1594896331738437</v>
      </c>
      <c r="J37" s="266">
        <v>0</v>
      </c>
      <c r="K37" s="266">
        <v>0.7974481658692184</v>
      </c>
      <c r="L37" s="266">
        <v>100</v>
      </c>
      <c r="M37" s="66"/>
      <c r="N37" s="66"/>
      <c r="O37" s="66"/>
      <c r="P37" s="66"/>
      <c r="Q37" s="66"/>
      <c r="R37" s="66"/>
      <c r="S37" s="66"/>
      <c r="T37" s="66"/>
      <c r="U37" s="66"/>
      <c r="V37" s="66"/>
    </row>
    <row r="38" spans="1:22" ht="21" customHeight="1">
      <c r="A38" s="398" t="s">
        <v>248</v>
      </c>
      <c r="B38" s="236">
        <v>375</v>
      </c>
      <c r="C38" s="236">
        <v>193</v>
      </c>
      <c r="D38" s="236">
        <v>0</v>
      </c>
      <c r="E38" s="237">
        <v>163</v>
      </c>
      <c r="F38" s="238">
        <v>54</v>
      </c>
      <c r="G38" s="238">
        <v>36</v>
      </c>
      <c r="H38" s="238">
        <v>8</v>
      </c>
      <c r="I38" s="239">
        <v>0</v>
      </c>
      <c r="J38" s="236">
        <v>0</v>
      </c>
      <c r="K38" s="236">
        <v>11</v>
      </c>
      <c r="L38" s="236">
        <v>840</v>
      </c>
      <c r="M38" s="66"/>
      <c r="N38" s="66"/>
      <c r="O38" s="66"/>
      <c r="P38" s="66"/>
      <c r="Q38" s="66"/>
      <c r="R38" s="66"/>
      <c r="S38" s="66"/>
      <c r="T38" s="66"/>
      <c r="U38" s="66"/>
      <c r="V38" s="66"/>
    </row>
    <row r="39" spans="1:22" ht="21" customHeight="1">
      <c r="A39" s="397" t="s">
        <v>247</v>
      </c>
      <c r="B39" s="232">
        <v>45</v>
      </c>
      <c r="C39" s="232">
        <v>22.976190476190474</v>
      </c>
      <c r="D39" s="232">
        <v>0</v>
      </c>
      <c r="E39" s="233">
        <v>19.404761904761905</v>
      </c>
      <c r="F39" s="234">
        <v>6.428571428571428</v>
      </c>
      <c r="G39" s="234">
        <v>4.285714285714286</v>
      </c>
      <c r="H39" s="234">
        <v>0.5952380952380952</v>
      </c>
      <c r="I39" s="235">
        <v>0</v>
      </c>
      <c r="J39" s="232">
        <v>0</v>
      </c>
      <c r="K39" s="232">
        <v>1.3095238095238095</v>
      </c>
      <c r="L39" s="232">
        <v>100</v>
      </c>
      <c r="M39" s="66"/>
      <c r="N39" s="66"/>
      <c r="O39" s="66"/>
      <c r="P39" s="66"/>
      <c r="Q39" s="66"/>
      <c r="R39" s="66"/>
      <c r="S39" s="66"/>
      <c r="T39" s="66"/>
      <c r="U39" s="66"/>
      <c r="V39" s="66"/>
    </row>
    <row r="40" spans="1:22" ht="18.75" customHeight="1">
      <c r="A40" s="537" t="s">
        <v>197</v>
      </c>
      <c r="B40" s="537"/>
      <c r="C40" s="537"/>
      <c r="D40" s="537"/>
      <c r="E40" s="537"/>
      <c r="F40" s="537"/>
      <c r="G40" s="274"/>
      <c r="H40" s="274"/>
      <c r="I40" s="274"/>
      <c r="J40" s="274"/>
      <c r="K40" s="274"/>
      <c r="L40" s="274"/>
      <c r="M40" s="66"/>
      <c r="N40" s="66"/>
      <c r="O40" s="66"/>
      <c r="P40" s="66"/>
      <c r="Q40" s="66"/>
      <c r="R40" s="66"/>
      <c r="S40" s="66"/>
      <c r="T40" s="66"/>
      <c r="U40" s="66"/>
      <c r="V40" s="66"/>
    </row>
    <row r="41" spans="13:22" ht="18.75" customHeight="1">
      <c r="M41" s="66"/>
      <c r="N41" s="66"/>
      <c r="O41" s="66"/>
      <c r="P41" s="66"/>
      <c r="Q41" s="66"/>
      <c r="R41" s="66"/>
      <c r="S41" s="66"/>
      <c r="T41" s="66"/>
      <c r="U41" s="66"/>
      <c r="V41" s="66"/>
    </row>
    <row r="42" spans="13:22" ht="12.75">
      <c r="M42" s="66"/>
      <c r="N42" s="66"/>
      <c r="O42" s="66"/>
      <c r="P42" s="66"/>
      <c r="Q42" s="66"/>
      <c r="R42" s="66"/>
      <c r="S42" s="66"/>
      <c r="T42" s="66"/>
      <c r="U42" s="66"/>
      <c r="V42" s="66"/>
    </row>
    <row r="43" spans="13:22" ht="12.75">
      <c r="M43" s="66"/>
      <c r="N43" s="66"/>
      <c r="O43" s="66"/>
      <c r="P43" s="66"/>
      <c r="Q43" s="66"/>
      <c r="R43" s="66"/>
      <c r="S43" s="66"/>
      <c r="T43" s="66"/>
      <c r="U43" s="66"/>
      <c r="V43" s="66"/>
    </row>
    <row r="44" spans="13:22" ht="12.75">
      <c r="M44" s="66"/>
      <c r="N44" s="66"/>
      <c r="O44" s="66"/>
      <c r="P44" s="66"/>
      <c r="Q44" s="66"/>
      <c r="R44" s="66"/>
      <c r="S44" s="66"/>
      <c r="T44" s="66"/>
      <c r="U44" s="66"/>
      <c r="V44" s="66"/>
    </row>
    <row r="45" spans="13:22" ht="12.75">
      <c r="M45" s="66"/>
      <c r="N45" s="66"/>
      <c r="O45" s="66"/>
      <c r="P45" s="66"/>
      <c r="Q45" s="66"/>
      <c r="R45" s="66"/>
      <c r="S45" s="66"/>
      <c r="T45" s="66"/>
      <c r="U45" s="66"/>
      <c r="V45" s="66"/>
    </row>
    <row r="46" spans="13:22" ht="12.75">
      <c r="M46" s="66"/>
      <c r="N46" s="66"/>
      <c r="O46" s="66"/>
      <c r="P46" s="66"/>
      <c r="Q46" s="66"/>
      <c r="R46" s="66"/>
      <c r="S46" s="66"/>
      <c r="T46" s="66"/>
      <c r="U46" s="66"/>
      <c r="V46" s="66"/>
    </row>
    <row r="47" spans="13:22" ht="12.75">
      <c r="M47" s="66"/>
      <c r="N47" s="66"/>
      <c r="O47" s="66"/>
      <c r="P47" s="66"/>
      <c r="Q47" s="66"/>
      <c r="R47" s="66"/>
      <c r="S47" s="66"/>
      <c r="T47" s="66"/>
      <c r="U47" s="66"/>
      <c r="V47" s="66"/>
    </row>
    <row r="48" spans="13:22" ht="12.75">
      <c r="M48" s="66"/>
      <c r="N48" s="66"/>
      <c r="O48" s="66"/>
      <c r="P48" s="66"/>
      <c r="Q48" s="66"/>
      <c r="R48" s="66"/>
      <c r="S48" s="66"/>
      <c r="T48" s="66"/>
      <c r="U48" s="66"/>
      <c r="V48" s="66"/>
    </row>
    <row r="49" spans="13:22" ht="12.75">
      <c r="M49" s="66"/>
      <c r="N49" s="66"/>
      <c r="O49" s="66"/>
      <c r="P49" s="66"/>
      <c r="Q49" s="66"/>
      <c r="R49" s="66"/>
      <c r="S49" s="66"/>
      <c r="T49" s="66"/>
      <c r="U49" s="66"/>
      <c r="V49" s="66"/>
    </row>
    <row r="50" spans="13:22" ht="12.75">
      <c r="M50" s="66"/>
      <c r="N50" s="66"/>
      <c r="O50" s="66"/>
      <c r="P50" s="66"/>
      <c r="Q50" s="66"/>
      <c r="R50" s="66"/>
      <c r="S50" s="66"/>
      <c r="T50" s="66"/>
      <c r="U50" s="66"/>
      <c r="V50" s="66"/>
    </row>
    <row r="51" spans="13:22" ht="12.75">
      <c r="M51" s="66"/>
      <c r="N51" s="66"/>
      <c r="O51" s="66"/>
      <c r="P51" s="66"/>
      <c r="Q51" s="66"/>
      <c r="R51" s="66"/>
      <c r="S51" s="66"/>
      <c r="T51" s="66"/>
      <c r="U51" s="66"/>
      <c r="V51" s="66"/>
    </row>
    <row r="52" spans="13:22" ht="12.75">
      <c r="M52" s="66"/>
      <c r="N52" s="66"/>
      <c r="O52" s="66"/>
      <c r="P52" s="66"/>
      <c r="Q52" s="66"/>
      <c r="R52" s="66"/>
      <c r="S52" s="66"/>
      <c r="T52" s="66"/>
      <c r="U52" s="66"/>
      <c r="V52" s="66"/>
    </row>
    <row r="53" spans="13:22" ht="12.75">
      <c r="M53" s="66"/>
      <c r="N53" s="66"/>
      <c r="O53" s="66"/>
      <c r="P53" s="66"/>
      <c r="Q53" s="66"/>
      <c r="R53" s="66"/>
      <c r="S53" s="66"/>
      <c r="T53" s="66"/>
      <c r="U53" s="66"/>
      <c r="V53" s="66"/>
    </row>
    <row r="54" spans="13:22" ht="12.75">
      <c r="M54" s="66"/>
      <c r="N54" s="66"/>
      <c r="O54" s="66"/>
      <c r="P54" s="66"/>
      <c r="Q54" s="66"/>
      <c r="R54" s="66"/>
      <c r="S54" s="66"/>
      <c r="T54" s="66"/>
      <c r="U54" s="66"/>
      <c r="V54" s="66"/>
    </row>
    <row r="55" spans="13:22" ht="12.75">
      <c r="M55" s="66"/>
      <c r="N55" s="66"/>
      <c r="O55" s="66"/>
      <c r="P55" s="66"/>
      <c r="Q55" s="66"/>
      <c r="R55" s="66"/>
      <c r="S55" s="66"/>
      <c r="T55" s="66"/>
      <c r="U55" s="66"/>
      <c r="V55" s="66"/>
    </row>
    <row r="56" spans="13:22" ht="18" customHeight="1">
      <c r="M56" s="66"/>
      <c r="N56" s="66"/>
      <c r="O56" s="66"/>
      <c r="P56" s="66"/>
      <c r="Q56" s="66"/>
      <c r="R56" s="66"/>
      <c r="S56" s="66"/>
      <c r="T56" s="66"/>
      <c r="U56" s="66"/>
      <c r="V56" s="66"/>
    </row>
    <row r="57" spans="13:22" ht="18" customHeight="1">
      <c r="M57" s="66"/>
      <c r="N57" s="66"/>
      <c r="O57" s="66"/>
      <c r="P57" s="66"/>
      <c r="Q57" s="66"/>
      <c r="R57" s="66"/>
      <c r="S57" s="66"/>
      <c r="T57" s="66"/>
      <c r="U57" s="66"/>
      <c r="V57" s="66"/>
    </row>
    <row r="58" spans="13:22" ht="18" customHeight="1">
      <c r="M58" s="66"/>
      <c r="N58" s="66"/>
      <c r="O58" s="66"/>
      <c r="P58" s="66"/>
      <c r="Q58" s="66"/>
      <c r="R58" s="66"/>
      <c r="S58" s="66"/>
      <c r="T58" s="66"/>
      <c r="U58" s="66"/>
      <c r="V58" s="66"/>
    </row>
    <row r="59" spans="13:22" ht="18" customHeight="1">
      <c r="M59" s="66"/>
      <c r="N59" s="66"/>
      <c r="O59" s="66"/>
      <c r="P59" s="66"/>
      <c r="Q59" s="66"/>
      <c r="R59" s="66"/>
      <c r="S59" s="66"/>
      <c r="T59" s="66"/>
      <c r="U59" s="66"/>
      <c r="V59" s="66"/>
    </row>
    <row r="60" spans="13:22" ht="18" customHeight="1">
      <c r="M60" s="66"/>
      <c r="N60" s="66"/>
      <c r="O60" s="66"/>
      <c r="P60" s="66"/>
      <c r="Q60" s="66"/>
      <c r="R60" s="66"/>
      <c r="S60" s="66"/>
      <c r="T60" s="66"/>
      <c r="U60" s="66"/>
      <c r="V60" s="66"/>
    </row>
    <row r="61" spans="13:22" ht="18" customHeight="1">
      <c r="M61" s="66"/>
      <c r="N61" s="66"/>
      <c r="O61" s="66"/>
      <c r="P61" s="66"/>
      <c r="Q61" s="66"/>
      <c r="R61" s="66"/>
      <c r="S61" s="66"/>
      <c r="T61" s="66"/>
      <c r="U61" s="66"/>
      <c r="V61" s="66"/>
    </row>
    <row r="62" spans="13:22" ht="18" customHeight="1">
      <c r="M62" s="66"/>
      <c r="N62" s="66"/>
      <c r="O62" s="66"/>
      <c r="P62" s="66"/>
      <c r="Q62" s="66"/>
      <c r="R62" s="66"/>
      <c r="S62" s="66"/>
      <c r="T62" s="66"/>
      <c r="U62" s="66"/>
      <c r="V62" s="66"/>
    </row>
    <row r="63" spans="13:22" ht="18" customHeight="1">
      <c r="M63" s="66"/>
      <c r="N63" s="66"/>
      <c r="O63" s="66"/>
      <c r="P63" s="66"/>
      <c r="Q63" s="66"/>
      <c r="R63" s="66"/>
      <c r="S63" s="66"/>
      <c r="T63" s="66"/>
      <c r="U63" s="66"/>
      <c r="V63" s="66"/>
    </row>
    <row r="64" spans="13:22" ht="18" customHeight="1">
      <c r="M64" s="66"/>
      <c r="N64" s="66"/>
      <c r="O64" s="66"/>
      <c r="P64" s="66"/>
      <c r="Q64" s="66"/>
      <c r="R64" s="66"/>
      <c r="S64" s="66"/>
      <c r="T64" s="66"/>
      <c r="U64" s="66"/>
      <c r="V64" s="66"/>
    </row>
    <row r="65" spans="13:22" ht="18" customHeight="1">
      <c r="M65" s="66"/>
      <c r="N65" s="66"/>
      <c r="O65" s="66"/>
      <c r="P65" s="66"/>
      <c r="Q65" s="66"/>
      <c r="R65" s="66"/>
      <c r="S65" s="66"/>
      <c r="T65" s="66"/>
      <c r="U65" s="66"/>
      <c r="V65" s="66"/>
    </row>
    <row r="66" spans="13:22" ht="12.75">
      <c r="M66" s="66"/>
      <c r="N66" s="66"/>
      <c r="O66" s="66"/>
      <c r="P66" s="66"/>
      <c r="Q66" s="66"/>
      <c r="R66" s="66"/>
      <c r="S66" s="66"/>
      <c r="T66" s="66"/>
      <c r="U66" s="66"/>
      <c r="V66" s="66"/>
    </row>
    <row r="67" spans="13:22" ht="12.75">
      <c r="M67" s="66"/>
      <c r="N67" s="66"/>
      <c r="O67" s="66"/>
      <c r="P67" s="66"/>
      <c r="Q67" s="66"/>
      <c r="R67" s="66"/>
      <c r="S67" s="66"/>
      <c r="T67" s="66"/>
      <c r="U67" s="66"/>
      <c r="V67" s="66"/>
    </row>
    <row r="68" spans="13:22" ht="12.75">
      <c r="M68" s="66"/>
      <c r="N68" s="66"/>
      <c r="O68" s="66"/>
      <c r="P68" s="66"/>
      <c r="Q68" s="66"/>
      <c r="R68" s="66"/>
      <c r="S68" s="66"/>
      <c r="T68" s="66"/>
      <c r="U68" s="66"/>
      <c r="V68" s="66"/>
    </row>
    <row r="69" spans="13:22" ht="12.75">
      <c r="M69" s="66"/>
      <c r="N69" s="66"/>
      <c r="O69" s="66"/>
      <c r="P69" s="66"/>
      <c r="Q69" s="66"/>
      <c r="R69" s="66"/>
      <c r="S69" s="66"/>
      <c r="T69" s="66"/>
      <c r="U69" s="66"/>
      <c r="V69" s="66"/>
    </row>
    <row r="70" spans="13:22" ht="12.75">
      <c r="M70" s="66"/>
      <c r="N70" s="66"/>
      <c r="O70" s="66"/>
      <c r="P70" s="66"/>
      <c r="Q70" s="66"/>
      <c r="R70" s="66"/>
      <c r="S70" s="66"/>
      <c r="T70" s="66"/>
      <c r="U70" s="66"/>
      <c r="V70" s="66"/>
    </row>
  </sheetData>
  <sheetProtection/>
  <mergeCells count="8">
    <mergeCell ref="A40:F40"/>
    <mergeCell ref="L4:L5"/>
    <mergeCell ref="B4:B5"/>
    <mergeCell ref="C4:C5"/>
    <mergeCell ref="D4:D5"/>
    <mergeCell ref="E4:I4"/>
    <mergeCell ref="J4:J5"/>
    <mergeCell ref="K4:K5"/>
  </mergeCells>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53" r:id="rId1"/>
  <headerFooter alignWithMargins="0">
    <oddFooter>&amp;C&amp;16page 22</oddFooter>
  </headerFooter>
  <rowBreaks count="1" manualBreakCount="1">
    <brk id="41" max="11" man="1"/>
  </rowBreaks>
</worksheet>
</file>

<file path=xl/worksheets/sheet24.xml><?xml version="1.0" encoding="utf-8"?>
<worksheet xmlns="http://schemas.openxmlformats.org/spreadsheetml/2006/main" xmlns:r="http://schemas.openxmlformats.org/officeDocument/2006/relationships">
  <dimension ref="A1:V70"/>
  <sheetViews>
    <sheetView view="pageLayout" zoomScaleNormal="75" zoomScaleSheetLayoutView="100" workbookViewId="0" topLeftCell="A25">
      <selection activeCell="K45" sqref="K45"/>
    </sheetView>
  </sheetViews>
  <sheetFormatPr defaultColWidth="11.00390625" defaultRowHeight="12.75"/>
  <cols>
    <col min="1" max="1" width="21.375" style="65" customWidth="1"/>
    <col min="2" max="11" width="5.50390625" style="65" customWidth="1"/>
    <col min="12" max="21" width="6.375" style="65" customWidth="1"/>
    <col min="22" max="22" width="11.00390625" style="65" customWidth="1"/>
    <col min="23" max="28" width="11.00390625" style="64" customWidth="1"/>
    <col min="29" max="16384" width="11.00390625" style="65" customWidth="1"/>
  </cols>
  <sheetData>
    <row r="1" spans="1:22" ht="17.25">
      <c r="A1" s="111" t="s">
        <v>215</v>
      </c>
      <c r="C1" s="1"/>
      <c r="D1" s="1"/>
      <c r="E1" s="1"/>
      <c r="F1" s="1"/>
      <c r="G1" s="1"/>
      <c r="H1" s="1"/>
      <c r="I1" s="1"/>
      <c r="J1" s="1"/>
      <c r="K1" s="1"/>
      <c r="L1" s="1"/>
      <c r="M1" s="1"/>
      <c r="N1" s="1"/>
      <c r="O1" s="1"/>
      <c r="P1" s="1"/>
      <c r="Q1" s="1"/>
      <c r="R1" s="1"/>
      <c r="S1" s="1"/>
      <c r="T1" s="1"/>
      <c r="U1" s="1"/>
      <c r="V1" s="64"/>
    </row>
    <row r="2" spans="1:22" ht="15">
      <c r="A2" s="71" t="s">
        <v>216</v>
      </c>
      <c r="B2" s="71"/>
      <c r="C2" s="1"/>
      <c r="D2" s="1"/>
      <c r="E2" s="71" t="str">
        <f>couverture!A34</f>
        <v>Situation au 1er juillet 2013</v>
      </c>
      <c r="F2" s="1"/>
      <c r="G2" s="1"/>
      <c r="H2" s="1"/>
      <c r="I2" s="1"/>
      <c r="J2" s="1"/>
      <c r="K2" s="1"/>
      <c r="L2" s="64"/>
      <c r="M2" s="64"/>
      <c r="N2" s="64"/>
      <c r="O2" s="64"/>
      <c r="P2" s="64"/>
      <c r="Q2" s="64"/>
      <c r="R2" s="64"/>
      <c r="S2" s="64"/>
      <c r="T2" s="64"/>
      <c r="U2" s="64"/>
      <c r="V2" s="64"/>
    </row>
    <row r="3" spans="1:22" ht="12.75">
      <c r="A3" s="2" t="s">
        <v>172</v>
      </c>
      <c r="B3" s="1"/>
      <c r="C3" s="1"/>
      <c r="D3" s="1"/>
      <c r="E3" s="1"/>
      <c r="F3" s="1"/>
      <c r="G3" s="1"/>
      <c r="H3" s="1"/>
      <c r="I3" s="1"/>
      <c r="J3" s="1"/>
      <c r="K3" s="1"/>
      <c r="L3" s="64"/>
      <c r="M3" s="64"/>
      <c r="N3" s="64"/>
      <c r="O3" s="64"/>
      <c r="P3" s="64"/>
      <c r="Q3" s="64"/>
      <c r="R3" s="64"/>
      <c r="S3" s="64"/>
      <c r="T3" s="64"/>
      <c r="U3" s="64"/>
      <c r="V3" s="64"/>
    </row>
    <row r="4" spans="1:22" ht="20.25">
      <c r="A4" s="19" t="s">
        <v>119</v>
      </c>
      <c r="B4" s="11" t="s">
        <v>120</v>
      </c>
      <c r="C4" s="10" t="s">
        <v>121</v>
      </c>
      <c r="D4" s="10" t="s">
        <v>122</v>
      </c>
      <c r="E4" s="10" t="s">
        <v>123</v>
      </c>
      <c r="F4" s="10" t="s">
        <v>124</v>
      </c>
      <c r="G4" s="10" t="s">
        <v>125</v>
      </c>
      <c r="H4" s="10" t="s">
        <v>126</v>
      </c>
      <c r="I4" s="10" t="s">
        <v>127</v>
      </c>
      <c r="J4" s="11" t="s">
        <v>128</v>
      </c>
      <c r="K4" s="10" t="s">
        <v>129</v>
      </c>
      <c r="L4" s="64"/>
      <c r="M4" s="64"/>
      <c r="N4" s="64"/>
      <c r="O4" s="64"/>
      <c r="P4" s="64"/>
      <c r="Q4" s="64"/>
      <c r="R4" s="64"/>
      <c r="S4" s="64"/>
      <c r="T4" s="64"/>
      <c r="U4" s="64"/>
      <c r="V4" s="64"/>
    </row>
    <row r="5" spans="1:22" ht="12.75">
      <c r="A5" s="3" t="s">
        <v>130</v>
      </c>
      <c r="B5" s="3"/>
      <c r="C5" s="3"/>
      <c r="D5" s="3"/>
      <c r="E5" s="3"/>
      <c r="F5" s="3"/>
      <c r="G5" s="3"/>
      <c r="H5" s="3"/>
      <c r="I5" s="3"/>
      <c r="J5" s="3"/>
      <c r="K5" s="3"/>
      <c r="L5" s="64"/>
      <c r="M5" s="64"/>
      <c r="N5" s="64"/>
      <c r="O5" s="64"/>
      <c r="P5" s="64"/>
      <c r="Q5" s="64"/>
      <c r="R5" s="64"/>
      <c r="S5" s="64"/>
      <c r="T5" s="64"/>
      <c r="U5" s="64"/>
      <c r="V5" s="64"/>
    </row>
    <row r="6" spans="1:22" ht="12.75">
      <c r="A6" s="14" t="s">
        <v>131</v>
      </c>
      <c r="B6" s="440">
        <v>40</v>
      </c>
      <c r="C6" s="440">
        <v>370</v>
      </c>
      <c r="D6" s="440">
        <v>1226</v>
      </c>
      <c r="E6" s="440">
        <v>1936</v>
      </c>
      <c r="F6" s="440">
        <v>2127</v>
      </c>
      <c r="G6" s="440">
        <v>2879</v>
      </c>
      <c r="H6" s="440">
        <v>1737</v>
      </c>
      <c r="I6" s="440">
        <v>765</v>
      </c>
      <c r="J6" s="440">
        <v>362</v>
      </c>
      <c r="K6" s="440">
        <f>SUM(B6:J6)</f>
        <v>11442</v>
      </c>
      <c r="L6" s="64"/>
      <c r="M6" s="64"/>
      <c r="N6" s="64"/>
      <c r="O6" s="64"/>
      <c r="P6" s="64"/>
      <c r="Q6" s="64"/>
      <c r="R6" s="64"/>
      <c r="S6" s="64"/>
      <c r="T6" s="64"/>
      <c r="U6" s="64"/>
      <c r="V6" s="64"/>
    </row>
    <row r="7" spans="1:22" ht="12.75">
      <c r="A7" s="14" t="s">
        <v>132</v>
      </c>
      <c r="B7" s="440">
        <v>0</v>
      </c>
      <c r="C7" s="440">
        <v>44</v>
      </c>
      <c r="D7" s="440">
        <v>143</v>
      </c>
      <c r="E7" s="440">
        <v>299</v>
      </c>
      <c r="F7" s="440">
        <v>336</v>
      </c>
      <c r="G7" s="440">
        <v>466</v>
      </c>
      <c r="H7" s="440">
        <v>265</v>
      </c>
      <c r="I7" s="440">
        <v>147</v>
      </c>
      <c r="J7" s="440">
        <v>78</v>
      </c>
      <c r="K7" s="440">
        <f>SUM(B7:J7)</f>
        <v>1778</v>
      </c>
      <c r="L7" s="64"/>
      <c r="M7" s="64"/>
      <c r="N7" s="64"/>
      <c r="O7" s="64"/>
      <c r="P7" s="64"/>
      <c r="Q7" s="64"/>
      <c r="R7" s="64"/>
      <c r="S7" s="64"/>
      <c r="T7" s="64"/>
      <c r="U7" s="64"/>
      <c r="V7" s="64"/>
    </row>
    <row r="8" spans="1:22" ht="12.75">
      <c r="A8" s="14" t="s">
        <v>48</v>
      </c>
      <c r="B8" s="440">
        <v>0</v>
      </c>
      <c r="C8" s="440">
        <v>14</v>
      </c>
      <c r="D8" s="440">
        <v>303</v>
      </c>
      <c r="E8" s="440">
        <v>391</v>
      </c>
      <c r="F8" s="440">
        <v>449</v>
      </c>
      <c r="G8" s="440">
        <v>569</v>
      </c>
      <c r="H8" s="440">
        <v>310</v>
      </c>
      <c r="I8" s="440">
        <v>86</v>
      </c>
      <c r="J8" s="440">
        <v>18</v>
      </c>
      <c r="K8" s="440">
        <f>SUM(B8:J8)</f>
        <v>2140</v>
      </c>
      <c r="L8" s="64"/>
      <c r="M8" s="64"/>
      <c r="N8" s="64"/>
      <c r="O8" s="64"/>
      <c r="P8" s="64"/>
      <c r="Q8" s="64"/>
      <c r="R8" s="64"/>
      <c r="S8" s="64"/>
      <c r="T8" s="64"/>
      <c r="U8" s="64"/>
      <c r="V8" s="64"/>
    </row>
    <row r="9" spans="1:22" ht="12.75">
      <c r="A9" s="14" t="s">
        <v>133</v>
      </c>
      <c r="B9" s="440">
        <v>4</v>
      </c>
      <c r="C9" s="440">
        <v>37</v>
      </c>
      <c r="D9" s="440">
        <v>120</v>
      </c>
      <c r="E9" s="440">
        <v>253</v>
      </c>
      <c r="F9" s="440">
        <v>373</v>
      </c>
      <c r="G9" s="440">
        <v>547</v>
      </c>
      <c r="H9" s="440">
        <v>329</v>
      </c>
      <c r="I9" s="440">
        <v>191</v>
      </c>
      <c r="J9" s="440">
        <v>104</v>
      </c>
      <c r="K9" s="440">
        <f>SUM(B9:J9)</f>
        <v>1958</v>
      </c>
      <c r="L9" s="64"/>
      <c r="M9" s="64"/>
      <c r="N9" s="64"/>
      <c r="O9" s="64"/>
      <c r="P9" s="64"/>
      <c r="Q9" s="64"/>
      <c r="R9" s="64"/>
      <c r="S9" s="64"/>
      <c r="T9" s="64"/>
      <c r="U9" s="64"/>
      <c r="V9" s="64"/>
    </row>
    <row r="10" spans="1:22" ht="12.75">
      <c r="A10" s="17" t="s">
        <v>134</v>
      </c>
      <c r="B10" s="5">
        <f>SUM(B6:B9)</f>
        <v>44</v>
      </c>
      <c r="C10" s="5">
        <f aca="true" t="shared" si="0" ref="C10:K10">SUM(C6:C9)</f>
        <v>465</v>
      </c>
      <c r="D10" s="5">
        <f t="shared" si="0"/>
        <v>1792</v>
      </c>
      <c r="E10" s="5">
        <f t="shared" si="0"/>
        <v>2879</v>
      </c>
      <c r="F10" s="5">
        <f t="shared" si="0"/>
        <v>3285</v>
      </c>
      <c r="G10" s="5">
        <f t="shared" si="0"/>
        <v>4461</v>
      </c>
      <c r="H10" s="5">
        <f t="shared" si="0"/>
        <v>2641</v>
      </c>
      <c r="I10" s="5">
        <f t="shared" si="0"/>
        <v>1189</v>
      </c>
      <c r="J10" s="5">
        <f t="shared" si="0"/>
        <v>562</v>
      </c>
      <c r="K10" s="5">
        <f t="shared" si="0"/>
        <v>17318</v>
      </c>
      <c r="L10" s="64"/>
      <c r="M10" s="64"/>
      <c r="N10" s="64"/>
      <c r="O10" s="64"/>
      <c r="P10" s="64"/>
      <c r="Q10" s="64"/>
      <c r="R10" s="64"/>
      <c r="S10" s="64"/>
      <c r="T10" s="64"/>
      <c r="U10" s="64"/>
      <c r="V10" s="64"/>
    </row>
    <row r="11" spans="1:22" ht="12.75">
      <c r="A11" s="6"/>
      <c r="B11" s="6"/>
      <c r="C11" s="6"/>
      <c r="D11" s="6"/>
      <c r="E11" s="6"/>
      <c r="F11" s="6"/>
      <c r="G11" s="6"/>
      <c r="H11" s="6"/>
      <c r="I11" s="6"/>
      <c r="J11" s="6"/>
      <c r="K11" s="6"/>
      <c r="L11" s="64"/>
      <c r="M11" s="64"/>
      <c r="N11" s="64"/>
      <c r="O11" s="64"/>
      <c r="P11" s="64"/>
      <c r="Q11" s="64"/>
      <c r="R11" s="64"/>
      <c r="S11" s="64"/>
      <c r="T11" s="64"/>
      <c r="U11" s="64"/>
      <c r="V11" s="64"/>
    </row>
    <row r="12" spans="1:22" ht="12.75">
      <c r="A12" s="3" t="s">
        <v>135</v>
      </c>
      <c r="B12" s="3"/>
      <c r="C12" s="3"/>
      <c r="D12" s="3"/>
      <c r="E12" s="3"/>
      <c r="F12" s="3"/>
      <c r="G12" s="3"/>
      <c r="H12" s="3"/>
      <c r="I12" s="3"/>
      <c r="J12" s="3"/>
      <c r="K12" s="3"/>
      <c r="L12" s="64"/>
      <c r="M12" s="64"/>
      <c r="N12" s="64"/>
      <c r="O12" s="64"/>
      <c r="P12" s="64"/>
      <c r="Q12" s="64"/>
      <c r="R12" s="64"/>
      <c r="S12" s="64"/>
      <c r="T12" s="64"/>
      <c r="U12" s="64"/>
      <c r="V12" s="64"/>
    </row>
    <row r="13" spans="1:22" ht="12.75">
      <c r="A13" s="7"/>
      <c r="B13" s="7"/>
      <c r="C13" s="7"/>
      <c r="D13" s="7"/>
      <c r="E13" s="7"/>
      <c r="F13" s="7"/>
      <c r="G13" s="7"/>
      <c r="H13" s="7"/>
      <c r="I13" s="7"/>
      <c r="J13" s="7"/>
      <c r="K13" s="7"/>
      <c r="L13" s="64"/>
      <c r="M13" s="64"/>
      <c r="N13" s="64"/>
      <c r="O13" s="64"/>
      <c r="P13" s="64"/>
      <c r="Q13" s="64"/>
      <c r="R13" s="64"/>
      <c r="S13" s="64"/>
      <c r="T13" s="64"/>
      <c r="U13" s="64"/>
      <c r="V13" s="64"/>
    </row>
    <row r="14" spans="1:22" ht="12.75">
      <c r="A14" s="7" t="s">
        <v>136</v>
      </c>
      <c r="B14" s="7"/>
      <c r="C14" s="7"/>
      <c r="D14" s="7"/>
      <c r="E14" s="7"/>
      <c r="F14" s="7"/>
      <c r="G14" s="7"/>
      <c r="H14" s="7"/>
      <c r="I14" s="7"/>
      <c r="J14" s="7"/>
      <c r="K14" s="7"/>
      <c r="L14" s="64"/>
      <c r="M14" s="64"/>
      <c r="N14" s="64"/>
      <c r="O14" s="64"/>
      <c r="P14" s="64"/>
      <c r="Q14" s="64"/>
      <c r="R14" s="64"/>
      <c r="S14" s="64"/>
      <c r="T14" s="64"/>
      <c r="U14" s="64"/>
      <c r="V14" s="64"/>
    </row>
    <row r="15" spans="1:22" ht="12.75">
      <c r="A15" s="14" t="s">
        <v>68</v>
      </c>
      <c r="B15" s="4">
        <v>35</v>
      </c>
      <c r="C15" s="4">
        <v>137</v>
      </c>
      <c r="D15" s="4">
        <v>1006</v>
      </c>
      <c r="E15" s="4">
        <v>2555</v>
      </c>
      <c r="F15" s="4">
        <v>2612</v>
      </c>
      <c r="G15" s="4">
        <v>2832</v>
      </c>
      <c r="H15" s="4">
        <v>1625</v>
      </c>
      <c r="I15" s="4">
        <v>597</v>
      </c>
      <c r="J15" s="4">
        <v>151</v>
      </c>
      <c r="K15" s="4">
        <f>SUM(B15:J15)</f>
        <v>11550</v>
      </c>
      <c r="L15" s="64"/>
      <c r="M15" s="64"/>
      <c r="N15" s="64"/>
      <c r="O15" s="64"/>
      <c r="P15" s="64"/>
      <c r="Q15" s="64"/>
      <c r="R15" s="64"/>
      <c r="S15" s="64"/>
      <c r="T15" s="64"/>
      <c r="U15" s="64"/>
      <c r="V15" s="64"/>
    </row>
    <row r="16" spans="1:22" ht="12.75">
      <c r="A16" s="14" t="s">
        <v>69</v>
      </c>
      <c r="B16" s="4">
        <v>6</v>
      </c>
      <c r="C16" s="4">
        <v>65</v>
      </c>
      <c r="D16" s="4">
        <v>1076</v>
      </c>
      <c r="E16" s="4">
        <v>2605</v>
      </c>
      <c r="F16" s="4">
        <v>2853</v>
      </c>
      <c r="G16" s="4">
        <v>3210</v>
      </c>
      <c r="H16" s="4">
        <v>1725</v>
      </c>
      <c r="I16" s="4">
        <v>648</v>
      </c>
      <c r="J16" s="4">
        <v>163</v>
      </c>
      <c r="K16" s="4">
        <f aca="true" t="shared" si="1" ref="K16:K21">SUM(B16:J16)</f>
        <v>12351</v>
      </c>
      <c r="L16" s="64"/>
      <c r="M16" s="64"/>
      <c r="N16" s="64"/>
      <c r="O16" s="64"/>
      <c r="P16" s="64"/>
      <c r="Q16" s="64"/>
      <c r="R16" s="64"/>
      <c r="S16" s="64"/>
      <c r="T16" s="64"/>
      <c r="U16" s="64"/>
      <c r="V16" s="64"/>
    </row>
    <row r="17" spans="1:22" ht="12.75">
      <c r="A17" s="14" t="s">
        <v>137</v>
      </c>
      <c r="B17" s="4">
        <v>0</v>
      </c>
      <c r="C17" s="4">
        <v>43</v>
      </c>
      <c r="D17" s="4">
        <v>1389</v>
      </c>
      <c r="E17" s="4">
        <v>3909</v>
      </c>
      <c r="F17" s="4">
        <v>4279</v>
      </c>
      <c r="G17" s="4">
        <v>4974</v>
      </c>
      <c r="H17" s="4">
        <v>2728</v>
      </c>
      <c r="I17" s="4">
        <v>1006</v>
      </c>
      <c r="J17" s="4">
        <v>383</v>
      </c>
      <c r="K17" s="4">
        <f t="shared" si="1"/>
        <v>18711</v>
      </c>
      <c r="L17" s="64"/>
      <c r="M17" s="64"/>
      <c r="N17" s="64"/>
      <c r="O17" s="64"/>
      <c r="P17" s="64"/>
      <c r="Q17" s="64"/>
      <c r="R17" s="64"/>
      <c r="S17" s="64"/>
      <c r="T17" s="64"/>
      <c r="U17" s="64"/>
      <c r="V17" s="64"/>
    </row>
    <row r="18" spans="1:22" ht="12.75">
      <c r="A18" s="14" t="s">
        <v>138</v>
      </c>
      <c r="B18" s="4">
        <v>0</v>
      </c>
      <c r="C18" s="4">
        <v>3</v>
      </c>
      <c r="D18" s="4">
        <v>256</v>
      </c>
      <c r="E18" s="4">
        <v>1231</v>
      </c>
      <c r="F18" s="4">
        <v>1696</v>
      </c>
      <c r="G18" s="4">
        <v>2087</v>
      </c>
      <c r="H18" s="4">
        <v>996</v>
      </c>
      <c r="I18" s="4">
        <v>418</v>
      </c>
      <c r="J18" s="4">
        <v>159</v>
      </c>
      <c r="K18" s="4">
        <f t="shared" si="1"/>
        <v>6846</v>
      </c>
      <c r="L18" s="64"/>
      <c r="M18" s="64"/>
      <c r="N18" s="64"/>
      <c r="O18" s="64"/>
      <c r="P18" s="64"/>
      <c r="Q18" s="64"/>
      <c r="R18" s="64"/>
      <c r="S18" s="64"/>
      <c r="T18" s="64"/>
      <c r="U18" s="64"/>
      <c r="V18" s="64"/>
    </row>
    <row r="19" spans="1:22" ht="12.75">
      <c r="A19" s="14" t="s">
        <v>139</v>
      </c>
      <c r="B19" s="4">
        <v>0</v>
      </c>
      <c r="C19" s="4">
        <v>2</v>
      </c>
      <c r="D19" s="4">
        <v>63</v>
      </c>
      <c r="E19" s="4">
        <v>371</v>
      </c>
      <c r="F19" s="4">
        <v>607</v>
      </c>
      <c r="G19" s="4">
        <v>876</v>
      </c>
      <c r="H19" s="4">
        <v>489</v>
      </c>
      <c r="I19" s="4">
        <v>278</v>
      </c>
      <c r="J19" s="4">
        <v>150</v>
      </c>
      <c r="K19" s="4">
        <f t="shared" si="1"/>
        <v>2836</v>
      </c>
      <c r="L19" s="64"/>
      <c r="M19" s="64"/>
      <c r="N19" s="64"/>
      <c r="O19" s="64"/>
      <c r="P19" s="64"/>
      <c r="Q19" s="64"/>
      <c r="R19" s="64"/>
      <c r="S19" s="64"/>
      <c r="T19" s="64"/>
      <c r="U19" s="64"/>
      <c r="V19" s="64"/>
    </row>
    <row r="20" spans="1:22" ht="12.75">
      <c r="A20" s="14" t="s">
        <v>140</v>
      </c>
      <c r="B20" s="4">
        <v>0</v>
      </c>
      <c r="C20" s="4">
        <v>0</v>
      </c>
      <c r="D20" s="4">
        <v>33</v>
      </c>
      <c r="E20" s="4">
        <v>248</v>
      </c>
      <c r="F20" s="4">
        <v>380</v>
      </c>
      <c r="G20" s="4">
        <v>620</v>
      </c>
      <c r="H20" s="4">
        <v>436</v>
      </c>
      <c r="I20" s="4">
        <v>317</v>
      </c>
      <c r="J20" s="4">
        <v>182</v>
      </c>
      <c r="K20" s="4">
        <f t="shared" si="1"/>
        <v>2216</v>
      </c>
      <c r="L20" s="64"/>
      <c r="M20" s="64"/>
      <c r="N20" s="64"/>
      <c r="O20" s="64"/>
      <c r="P20" s="64"/>
      <c r="Q20" s="64"/>
      <c r="R20" s="64"/>
      <c r="S20" s="64"/>
      <c r="T20" s="64"/>
      <c r="U20" s="64"/>
      <c r="V20" s="64"/>
    </row>
    <row r="21" spans="1:22" ht="12.75">
      <c r="A21" s="14" t="s">
        <v>141</v>
      </c>
      <c r="B21" s="4">
        <v>0</v>
      </c>
      <c r="C21" s="4">
        <v>0</v>
      </c>
      <c r="D21" s="4">
        <v>3</v>
      </c>
      <c r="E21" s="4">
        <v>40</v>
      </c>
      <c r="F21" s="4">
        <v>87</v>
      </c>
      <c r="G21" s="4">
        <v>211</v>
      </c>
      <c r="H21" s="4">
        <v>213</v>
      </c>
      <c r="I21" s="4">
        <v>145</v>
      </c>
      <c r="J21" s="4">
        <v>99</v>
      </c>
      <c r="K21" s="4">
        <f t="shared" si="1"/>
        <v>798</v>
      </c>
      <c r="L21" s="64"/>
      <c r="M21" s="64"/>
      <c r="N21" s="64"/>
      <c r="O21" s="64"/>
      <c r="P21" s="64"/>
      <c r="Q21" s="64"/>
      <c r="R21" s="64"/>
      <c r="S21" s="64"/>
      <c r="T21" s="64"/>
      <c r="U21" s="64"/>
      <c r="V21" s="64"/>
    </row>
    <row r="22" spans="1:22" ht="12.75">
      <c r="A22" s="17" t="s">
        <v>142</v>
      </c>
      <c r="B22" s="442">
        <f>SUM(B15:B21)</f>
        <v>41</v>
      </c>
      <c r="C22" s="442">
        <f aca="true" t="shared" si="2" ref="C22:K22">SUM(C15:C21)</f>
        <v>250</v>
      </c>
      <c r="D22" s="442">
        <f t="shared" si="2"/>
        <v>3826</v>
      </c>
      <c r="E22" s="442">
        <f t="shared" si="2"/>
        <v>10959</v>
      </c>
      <c r="F22" s="442">
        <f t="shared" si="2"/>
        <v>12514</v>
      </c>
      <c r="G22" s="442">
        <f t="shared" si="2"/>
        <v>14810</v>
      </c>
      <c r="H22" s="442">
        <f t="shared" si="2"/>
        <v>8212</v>
      </c>
      <c r="I22" s="442">
        <f t="shared" si="2"/>
        <v>3409</v>
      </c>
      <c r="J22" s="442">
        <f t="shared" si="2"/>
        <v>1287</v>
      </c>
      <c r="K22" s="442">
        <f t="shared" si="2"/>
        <v>55308</v>
      </c>
      <c r="L22" s="64"/>
      <c r="M22" s="64"/>
      <c r="N22" s="64"/>
      <c r="O22" s="64"/>
      <c r="P22" s="64"/>
      <c r="Q22" s="64"/>
      <c r="R22" s="64"/>
      <c r="S22" s="64"/>
      <c r="T22" s="64"/>
      <c r="U22" s="64"/>
      <c r="V22" s="64"/>
    </row>
    <row r="23" spans="1:22" ht="12.75">
      <c r="A23" s="7"/>
      <c r="B23" s="7"/>
      <c r="C23" s="7"/>
      <c r="D23" s="7"/>
      <c r="E23" s="7"/>
      <c r="F23" s="7"/>
      <c r="G23" s="7"/>
      <c r="H23" s="7"/>
      <c r="I23" s="7"/>
      <c r="J23" s="7"/>
      <c r="K23" s="7"/>
      <c r="L23" s="64"/>
      <c r="M23" s="64"/>
      <c r="N23" s="64"/>
      <c r="O23" s="64"/>
      <c r="P23" s="64"/>
      <c r="Q23" s="64"/>
      <c r="R23" s="64"/>
      <c r="S23" s="64"/>
      <c r="T23" s="64"/>
      <c r="U23" s="64"/>
      <c r="V23" s="64"/>
    </row>
    <row r="24" spans="1:22" ht="12.75">
      <c r="A24" s="7" t="s">
        <v>143</v>
      </c>
      <c r="B24" s="7"/>
      <c r="C24" s="7"/>
      <c r="D24" s="7"/>
      <c r="E24" s="7"/>
      <c r="F24" s="7"/>
      <c r="G24" s="7"/>
      <c r="H24" s="7"/>
      <c r="I24" s="7"/>
      <c r="J24" s="7"/>
      <c r="K24" s="7"/>
      <c r="L24" s="64"/>
      <c r="M24" s="64"/>
      <c r="N24" s="64"/>
      <c r="O24" s="64"/>
      <c r="P24" s="64"/>
      <c r="Q24" s="64"/>
      <c r="R24" s="64"/>
      <c r="S24" s="64"/>
      <c r="T24" s="64"/>
      <c r="U24" s="64"/>
      <c r="V24" s="64"/>
    </row>
    <row r="25" spans="1:22" ht="12.75">
      <c r="A25" s="7" t="s">
        <v>144</v>
      </c>
      <c r="B25" s="7"/>
      <c r="C25" s="7"/>
      <c r="D25" s="7"/>
      <c r="E25" s="7"/>
      <c r="F25" s="7"/>
      <c r="G25" s="7"/>
      <c r="H25" s="7"/>
      <c r="I25" s="7"/>
      <c r="J25" s="7"/>
      <c r="K25" s="7"/>
      <c r="L25" s="64"/>
      <c r="M25" s="64"/>
      <c r="N25" s="64"/>
      <c r="O25" s="64"/>
      <c r="P25" s="64"/>
      <c r="Q25" s="64"/>
      <c r="R25" s="64"/>
      <c r="S25" s="64"/>
      <c r="T25" s="64"/>
      <c r="U25" s="64"/>
      <c r="V25" s="64"/>
    </row>
    <row r="26" spans="1:22" ht="12.75">
      <c r="A26" s="14" t="s">
        <v>145</v>
      </c>
      <c r="B26" s="4">
        <v>0</v>
      </c>
      <c r="C26" s="4">
        <v>0</v>
      </c>
      <c r="D26" s="4">
        <v>10</v>
      </c>
      <c r="E26" s="4">
        <v>30</v>
      </c>
      <c r="F26" s="4">
        <v>37</v>
      </c>
      <c r="G26" s="4">
        <v>44</v>
      </c>
      <c r="H26" s="4">
        <v>40</v>
      </c>
      <c r="I26" s="4">
        <v>21</v>
      </c>
      <c r="J26" s="4">
        <v>11</v>
      </c>
      <c r="K26" s="4">
        <f>SUM(B26:J26)</f>
        <v>193</v>
      </c>
      <c r="L26" s="64"/>
      <c r="M26" s="64"/>
      <c r="N26" s="64"/>
      <c r="O26" s="64"/>
      <c r="P26" s="64"/>
      <c r="Q26" s="64"/>
      <c r="R26" s="64"/>
      <c r="S26" s="64"/>
      <c r="T26" s="64"/>
      <c r="U26" s="64"/>
      <c r="V26" s="64"/>
    </row>
    <row r="27" spans="1:22" ht="12.75">
      <c r="A27" s="14" t="s">
        <v>146</v>
      </c>
      <c r="B27" s="4">
        <v>0</v>
      </c>
      <c r="C27" s="4">
        <v>1</v>
      </c>
      <c r="D27" s="4">
        <v>18</v>
      </c>
      <c r="E27" s="4">
        <v>161</v>
      </c>
      <c r="F27" s="4">
        <v>364</v>
      </c>
      <c r="G27" s="4">
        <v>865</v>
      </c>
      <c r="H27" s="4">
        <v>784</v>
      </c>
      <c r="I27" s="4">
        <v>536</v>
      </c>
      <c r="J27" s="4">
        <v>320</v>
      </c>
      <c r="K27" s="4">
        <f>SUM(B27:J27)</f>
        <v>3049</v>
      </c>
      <c r="L27" s="64"/>
      <c r="M27" s="64"/>
      <c r="N27" s="64"/>
      <c r="O27" s="64"/>
      <c r="P27" s="64"/>
      <c r="Q27" s="64"/>
      <c r="R27" s="64"/>
      <c r="S27" s="64"/>
      <c r="T27" s="64"/>
      <c r="U27" s="64"/>
      <c r="V27" s="64"/>
    </row>
    <row r="28" spans="1:22" ht="12.75">
      <c r="A28" s="14" t="s">
        <v>147</v>
      </c>
      <c r="B28" s="4">
        <v>0</v>
      </c>
      <c r="C28" s="4">
        <v>1</v>
      </c>
      <c r="D28" s="4">
        <v>5</v>
      </c>
      <c r="E28" s="4">
        <v>52</v>
      </c>
      <c r="F28" s="4">
        <v>236</v>
      </c>
      <c r="G28" s="4">
        <v>605</v>
      </c>
      <c r="H28" s="4">
        <v>654</v>
      </c>
      <c r="I28" s="4">
        <v>500</v>
      </c>
      <c r="J28" s="4">
        <v>303</v>
      </c>
      <c r="K28" s="4">
        <f>SUM(B28:J28)</f>
        <v>2356</v>
      </c>
      <c r="L28" s="64"/>
      <c r="M28" s="64"/>
      <c r="N28" s="64"/>
      <c r="O28" s="64"/>
      <c r="P28" s="64"/>
      <c r="Q28" s="64"/>
      <c r="R28" s="64"/>
      <c r="S28" s="64"/>
      <c r="T28" s="64"/>
      <c r="U28" s="64"/>
      <c r="V28" s="64"/>
    </row>
    <row r="29" spans="1:22" ht="12.75">
      <c r="A29" s="14" t="s">
        <v>101</v>
      </c>
      <c r="B29" s="4">
        <v>0</v>
      </c>
      <c r="C29" s="4">
        <v>0</v>
      </c>
      <c r="D29" s="4">
        <v>1</v>
      </c>
      <c r="E29" s="4">
        <v>31</v>
      </c>
      <c r="F29" s="4">
        <v>142</v>
      </c>
      <c r="G29" s="4">
        <v>493</v>
      </c>
      <c r="H29" s="4">
        <v>566</v>
      </c>
      <c r="I29" s="4">
        <v>453</v>
      </c>
      <c r="J29" s="4">
        <v>251</v>
      </c>
      <c r="K29" s="4">
        <f>SUM(B29:J29)</f>
        <v>1937</v>
      </c>
      <c r="L29" s="64"/>
      <c r="M29" s="64"/>
      <c r="N29" s="64"/>
      <c r="O29" s="64"/>
      <c r="P29" s="64"/>
      <c r="Q29" s="64"/>
      <c r="R29" s="64"/>
      <c r="S29" s="64"/>
      <c r="T29" s="64"/>
      <c r="U29" s="64"/>
      <c r="V29" s="64"/>
    </row>
    <row r="30" spans="1:22" ht="12.75">
      <c r="A30" s="14" t="s">
        <v>148</v>
      </c>
      <c r="B30" s="4">
        <v>0</v>
      </c>
      <c r="C30" s="4">
        <v>0</v>
      </c>
      <c r="D30" s="4">
        <v>0</v>
      </c>
      <c r="E30" s="4">
        <v>0</v>
      </c>
      <c r="F30" s="4">
        <v>8</v>
      </c>
      <c r="G30" s="4">
        <v>45</v>
      </c>
      <c r="H30" s="4">
        <v>139</v>
      </c>
      <c r="I30" s="4">
        <v>162</v>
      </c>
      <c r="J30" s="4">
        <v>124</v>
      </c>
      <c r="K30" s="4">
        <f>SUM(B30:J30)</f>
        <v>478</v>
      </c>
      <c r="L30" s="64"/>
      <c r="M30" s="64"/>
      <c r="N30" s="64"/>
      <c r="O30" s="64"/>
      <c r="P30" s="64"/>
      <c r="Q30" s="64"/>
      <c r="R30" s="64"/>
      <c r="S30" s="64"/>
      <c r="T30" s="64"/>
      <c r="U30" s="64"/>
      <c r="V30" s="64"/>
    </row>
    <row r="31" spans="1:22" ht="12.75">
      <c r="A31" s="17" t="s">
        <v>149</v>
      </c>
      <c r="B31" s="442">
        <f>SUM(B26:B30)</f>
        <v>0</v>
      </c>
      <c r="C31" s="442">
        <f aca="true" t="shared" si="3" ref="C31:K31">SUM(C26:C30)</f>
        <v>2</v>
      </c>
      <c r="D31" s="442">
        <f t="shared" si="3"/>
        <v>34</v>
      </c>
      <c r="E31" s="442">
        <f t="shared" si="3"/>
        <v>274</v>
      </c>
      <c r="F31" s="442">
        <f t="shared" si="3"/>
        <v>787</v>
      </c>
      <c r="G31" s="442">
        <f t="shared" si="3"/>
        <v>2052</v>
      </c>
      <c r="H31" s="442">
        <f t="shared" si="3"/>
        <v>2183</v>
      </c>
      <c r="I31" s="442">
        <f t="shared" si="3"/>
        <v>1672</v>
      </c>
      <c r="J31" s="442">
        <f t="shared" si="3"/>
        <v>1009</v>
      </c>
      <c r="K31" s="442">
        <f t="shared" si="3"/>
        <v>8013</v>
      </c>
      <c r="L31" s="64"/>
      <c r="M31" s="64"/>
      <c r="N31" s="64"/>
      <c r="O31" s="64"/>
      <c r="P31" s="64"/>
      <c r="Q31" s="64"/>
      <c r="R31" s="64"/>
      <c r="S31" s="64"/>
      <c r="T31" s="64"/>
      <c r="U31" s="64"/>
      <c r="V31" s="64"/>
    </row>
    <row r="32" spans="1:22" ht="12.75">
      <c r="A32" s="7"/>
      <c r="B32" s="7"/>
      <c r="C32" s="7"/>
      <c r="D32" s="7"/>
      <c r="E32" s="7"/>
      <c r="F32" s="7"/>
      <c r="G32" s="7"/>
      <c r="H32" s="7"/>
      <c r="I32" s="7"/>
      <c r="J32" s="7"/>
      <c r="K32" s="7"/>
      <c r="L32" s="64"/>
      <c r="M32" s="64"/>
      <c r="N32" s="64"/>
      <c r="O32" s="64"/>
      <c r="P32" s="64"/>
      <c r="Q32" s="64"/>
      <c r="R32" s="64"/>
      <c r="S32" s="64"/>
      <c r="T32" s="64"/>
      <c r="U32" s="64"/>
      <c r="V32" s="64"/>
    </row>
    <row r="33" spans="1:22" ht="12.75">
      <c r="A33" s="7" t="s">
        <v>150</v>
      </c>
      <c r="B33" s="7"/>
      <c r="C33" s="7"/>
      <c r="D33" s="7"/>
      <c r="E33" s="7"/>
      <c r="F33" s="7"/>
      <c r="G33" s="7"/>
      <c r="H33" s="7"/>
      <c r="I33" s="7"/>
      <c r="J33" s="7"/>
      <c r="K33" s="7"/>
      <c r="L33" s="64"/>
      <c r="M33" s="64"/>
      <c r="N33" s="64"/>
      <c r="O33" s="64"/>
      <c r="P33" s="64"/>
      <c r="Q33" s="64"/>
      <c r="R33" s="64"/>
      <c r="S33" s="64"/>
      <c r="T33" s="64"/>
      <c r="U33" s="64"/>
      <c r="V33" s="64"/>
    </row>
    <row r="34" spans="1:22" ht="12.75">
      <c r="A34" s="20" t="s">
        <v>145</v>
      </c>
      <c r="B34" s="4">
        <v>0</v>
      </c>
      <c r="C34" s="4">
        <v>0</v>
      </c>
      <c r="D34" s="4">
        <v>3</v>
      </c>
      <c r="E34" s="4">
        <v>3</v>
      </c>
      <c r="F34" s="4">
        <v>11</v>
      </c>
      <c r="G34" s="4">
        <v>10</v>
      </c>
      <c r="H34" s="4">
        <v>4</v>
      </c>
      <c r="I34" s="4">
        <v>4</v>
      </c>
      <c r="J34" s="4">
        <v>3</v>
      </c>
      <c r="K34" s="4">
        <f>SUM(B34:J34)</f>
        <v>38</v>
      </c>
      <c r="L34" s="64"/>
      <c r="M34" s="64"/>
      <c r="N34" s="64"/>
      <c r="O34" s="64"/>
      <c r="P34" s="64"/>
      <c r="Q34" s="64"/>
      <c r="R34" s="64"/>
      <c r="S34" s="64"/>
      <c r="T34" s="64"/>
      <c r="U34" s="64"/>
      <c r="V34" s="64"/>
    </row>
    <row r="35" spans="1:22" ht="12.75">
      <c r="A35" s="21" t="s">
        <v>146</v>
      </c>
      <c r="B35" s="4">
        <v>0</v>
      </c>
      <c r="C35" s="4">
        <v>0</v>
      </c>
      <c r="D35" s="4">
        <v>0</v>
      </c>
      <c r="E35" s="4">
        <v>1</v>
      </c>
      <c r="F35" s="4">
        <v>4</v>
      </c>
      <c r="G35" s="4">
        <v>8</v>
      </c>
      <c r="H35" s="4">
        <v>1</v>
      </c>
      <c r="I35" s="4">
        <v>1</v>
      </c>
      <c r="J35" s="4">
        <v>1</v>
      </c>
      <c r="K35" s="4">
        <f>SUM(B35:J35)</f>
        <v>16</v>
      </c>
      <c r="L35" s="64"/>
      <c r="M35" s="64"/>
      <c r="N35" s="64"/>
      <c r="O35" s="64"/>
      <c r="P35" s="64"/>
      <c r="Q35" s="64"/>
      <c r="R35" s="64"/>
      <c r="S35" s="64"/>
      <c r="T35" s="64"/>
      <c r="U35" s="64"/>
      <c r="V35" s="64"/>
    </row>
    <row r="36" spans="1:22" ht="12.75">
      <c r="A36" s="21" t="s">
        <v>147</v>
      </c>
      <c r="B36" s="4">
        <v>0</v>
      </c>
      <c r="C36" s="4">
        <v>0</v>
      </c>
      <c r="D36" s="4">
        <v>0</v>
      </c>
      <c r="E36" s="4">
        <v>0</v>
      </c>
      <c r="F36" s="4">
        <v>0</v>
      </c>
      <c r="G36" s="4">
        <v>0</v>
      </c>
      <c r="H36" s="4">
        <v>2</v>
      </c>
      <c r="I36" s="4">
        <v>0</v>
      </c>
      <c r="J36" s="4">
        <v>1</v>
      </c>
      <c r="K36" s="4">
        <f>SUM(B36:J36)</f>
        <v>3</v>
      </c>
      <c r="L36" s="64"/>
      <c r="M36" s="64"/>
      <c r="N36" s="64"/>
      <c r="O36" s="64"/>
      <c r="P36" s="64"/>
      <c r="Q36" s="64"/>
      <c r="R36" s="64"/>
      <c r="S36" s="64"/>
      <c r="T36" s="64"/>
      <c r="U36" s="64"/>
      <c r="V36" s="64"/>
    </row>
    <row r="37" spans="1:22" ht="12.75">
      <c r="A37" s="21" t="s">
        <v>101</v>
      </c>
      <c r="B37" s="4">
        <v>0</v>
      </c>
      <c r="C37" s="4">
        <v>0</v>
      </c>
      <c r="D37" s="4">
        <v>0</v>
      </c>
      <c r="E37" s="4">
        <v>0</v>
      </c>
      <c r="F37" s="4">
        <v>0</v>
      </c>
      <c r="G37" s="4">
        <v>1</v>
      </c>
      <c r="H37" s="4">
        <v>0</v>
      </c>
      <c r="I37" s="4">
        <v>1</v>
      </c>
      <c r="J37" s="4">
        <v>0</v>
      </c>
      <c r="K37" s="4">
        <f>SUM(B37:J37)</f>
        <v>2</v>
      </c>
      <c r="L37" s="64"/>
      <c r="M37" s="64"/>
      <c r="N37" s="64"/>
      <c r="O37" s="64"/>
      <c r="P37" s="64"/>
      <c r="Q37" s="64"/>
      <c r="R37" s="64"/>
      <c r="S37" s="64"/>
      <c r="T37" s="64"/>
      <c r="U37" s="64"/>
      <c r="V37" s="64"/>
    </row>
    <row r="38" spans="1:22" ht="12.75">
      <c r="A38" s="21" t="s">
        <v>148</v>
      </c>
      <c r="B38" s="4">
        <v>0</v>
      </c>
      <c r="C38" s="4">
        <v>0</v>
      </c>
      <c r="D38" s="4">
        <v>0</v>
      </c>
      <c r="E38" s="4">
        <v>0</v>
      </c>
      <c r="F38" s="4">
        <v>0</v>
      </c>
      <c r="G38" s="4">
        <v>0</v>
      </c>
      <c r="H38" s="4">
        <v>0</v>
      </c>
      <c r="I38" s="4">
        <v>0</v>
      </c>
      <c r="J38" s="4">
        <v>0</v>
      </c>
      <c r="K38" s="4">
        <f>SUM(B38:J38)</f>
        <v>0</v>
      </c>
      <c r="L38" s="64"/>
      <c r="M38" s="64"/>
      <c r="N38" s="64"/>
      <c r="O38" s="64"/>
      <c r="P38" s="64"/>
      <c r="Q38" s="64"/>
      <c r="R38" s="64"/>
      <c r="S38" s="64"/>
      <c r="T38" s="64"/>
      <c r="U38" s="64"/>
      <c r="V38" s="64"/>
    </row>
    <row r="39" spans="1:22" ht="12.75">
      <c r="A39" s="17" t="s">
        <v>151</v>
      </c>
      <c r="B39" s="442">
        <f>SUM(B34:B38)</f>
        <v>0</v>
      </c>
      <c r="C39" s="442">
        <f aca="true" t="shared" si="4" ref="C39:K39">SUM(C34:C38)</f>
        <v>0</v>
      </c>
      <c r="D39" s="442">
        <f t="shared" si="4"/>
        <v>3</v>
      </c>
      <c r="E39" s="442">
        <f t="shared" si="4"/>
        <v>4</v>
      </c>
      <c r="F39" s="442">
        <f t="shared" si="4"/>
        <v>15</v>
      </c>
      <c r="G39" s="442">
        <f t="shared" si="4"/>
        <v>19</v>
      </c>
      <c r="H39" s="442">
        <f t="shared" si="4"/>
        <v>7</v>
      </c>
      <c r="I39" s="442">
        <f t="shared" si="4"/>
        <v>6</v>
      </c>
      <c r="J39" s="442">
        <f t="shared" si="4"/>
        <v>5</v>
      </c>
      <c r="K39" s="442">
        <f t="shared" si="4"/>
        <v>59</v>
      </c>
      <c r="L39" s="64"/>
      <c r="M39" s="64"/>
      <c r="N39" s="64"/>
      <c r="O39" s="64"/>
      <c r="P39" s="64"/>
      <c r="Q39" s="64"/>
      <c r="R39" s="64"/>
      <c r="S39" s="64"/>
      <c r="T39" s="64"/>
      <c r="U39" s="64"/>
      <c r="V39" s="64"/>
    </row>
    <row r="40" spans="1:22" ht="12.75">
      <c r="A40" s="6"/>
      <c r="B40" s="6"/>
      <c r="C40" s="6"/>
      <c r="D40" s="6"/>
      <c r="E40" s="6"/>
      <c r="F40" s="6"/>
      <c r="G40" s="6"/>
      <c r="H40" s="6"/>
      <c r="I40" s="6"/>
      <c r="J40" s="6"/>
      <c r="K40" s="6"/>
      <c r="L40" s="64"/>
      <c r="M40" s="64"/>
      <c r="N40" s="64"/>
      <c r="O40" s="64"/>
      <c r="P40" s="64"/>
      <c r="Q40" s="64"/>
      <c r="R40" s="64"/>
      <c r="S40" s="64"/>
      <c r="T40" s="64"/>
      <c r="U40" s="64"/>
      <c r="V40" s="64"/>
    </row>
    <row r="41" spans="1:22" ht="12.75">
      <c r="A41" s="8" t="s">
        <v>152</v>
      </c>
      <c r="B41" s="8">
        <f>B39+B31+B22</f>
        <v>41</v>
      </c>
      <c r="C41" s="8">
        <f aca="true" t="shared" si="5" ref="C41:K41">C39+C31+C22</f>
        <v>252</v>
      </c>
      <c r="D41" s="8">
        <f t="shared" si="5"/>
        <v>3863</v>
      </c>
      <c r="E41" s="8">
        <f t="shared" si="5"/>
        <v>11237</v>
      </c>
      <c r="F41" s="8">
        <f t="shared" si="5"/>
        <v>13316</v>
      </c>
      <c r="G41" s="8">
        <f t="shared" si="5"/>
        <v>16881</v>
      </c>
      <c r="H41" s="8">
        <f t="shared" si="5"/>
        <v>10402</v>
      </c>
      <c r="I41" s="8">
        <f t="shared" si="5"/>
        <v>5087</v>
      </c>
      <c r="J41" s="8">
        <f t="shared" si="5"/>
        <v>2301</v>
      </c>
      <c r="K41" s="8">
        <f t="shared" si="5"/>
        <v>63380</v>
      </c>
      <c r="L41" s="64"/>
      <c r="M41" s="64"/>
      <c r="N41" s="64"/>
      <c r="O41" s="64"/>
      <c r="P41" s="64"/>
      <c r="Q41" s="64"/>
      <c r="R41" s="64"/>
      <c r="S41" s="64"/>
      <c r="T41" s="64"/>
      <c r="U41" s="64"/>
      <c r="V41" s="64"/>
    </row>
    <row r="42" spans="1:22" ht="12.75">
      <c r="A42" s="3" t="s">
        <v>212</v>
      </c>
      <c r="B42" s="3">
        <v>0</v>
      </c>
      <c r="C42" s="3">
        <v>0</v>
      </c>
      <c r="D42" s="3">
        <v>0</v>
      </c>
      <c r="E42" s="3">
        <v>0</v>
      </c>
      <c r="F42" s="3">
        <v>1</v>
      </c>
      <c r="G42" s="3">
        <v>1</v>
      </c>
      <c r="H42" s="3">
        <v>0</v>
      </c>
      <c r="I42" s="3">
        <v>0</v>
      </c>
      <c r="J42" s="3">
        <v>0</v>
      </c>
      <c r="K42" s="3">
        <f>SUM(B42:J42)</f>
        <v>2</v>
      </c>
      <c r="L42" s="64"/>
      <c r="M42" s="64"/>
      <c r="N42" s="64"/>
      <c r="O42" s="64"/>
      <c r="P42" s="64"/>
      <c r="Q42" s="64"/>
      <c r="R42" s="64"/>
      <c r="S42" s="64"/>
      <c r="T42" s="64"/>
      <c r="U42" s="64"/>
      <c r="V42" s="64"/>
    </row>
    <row r="43" spans="1:22" ht="12.75">
      <c r="A43" s="18" t="s">
        <v>153</v>
      </c>
      <c r="B43" s="22">
        <f>B41+B10</f>
        <v>85</v>
      </c>
      <c r="C43" s="22">
        <f>C41+C10</f>
        <v>717</v>
      </c>
      <c r="D43" s="22">
        <f>D41+D10</f>
        <v>5655</v>
      </c>
      <c r="E43" s="22">
        <f aca="true" t="shared" si="6" ref="E43:J43">E41+E10</f>
        <v>14116</v>
      </c>
      <c r="F43" s="22">
        <f t="shared" si="6"/>
        <v>16601</v>
      </c>
      <c r="G43" s="22">
        <f t="shared" si="6"/>
        <v>21342</v>
      </c>
      <c r="H43" s="22">
        <f t="shared" si="6"/>
        <v>13043</v>
      </c>
      <c r="I43" s="22">
        <f t="shared" si="6"/>
        <v>6276</v>
      </c>
      <c r="J43" s="22">
        <f t="shared" si="6"/>
        <v>2863</v>
      </c>
      <c r="K43" s="22">
        <f>K41+K10+K42</f>
        <v>80700</v>
      </c>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row r="70" spans="1:22" ht="12.75">
      <c r="A70" s="64"/>
      <c r="B70" s="64"/>
      <c r="C70" s="64"/>
      <c r="D70" s="64"/>
      <c r="E70" s="64"/>
      <c r="F70" s="64"/>
      <c r="G70" s="64"/>
      <c r="H70" s="64"/>
      <c r="I70" s="64"/>
      <c r="J70" s="64"/>
      <c r="K70" s="64"/>
      <c r="L70" s="64"/>
      <c r="M70" s="64"/>
      <c r="N70" s="64"/>
      <c r="O70" s="64"/>
      <c r="P70" s="64"/>
      <c r="Q70" s="64"/>
      <c r="R70" s="64"/>
      <c r="S70" s="64"/>
      <c r="T70" s="64"/>
      <c r="U70" s="64"/>
      <c r="V70" s="64"/>
    </row>
  </sheetData>
  <sheetProtection selectLockedCells="1" selectUn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90" r:id="rId1"/>
  <headerFooter alignWithMargins="0">
    <oddFooter>&amp;C&amp;14page 23</oddFooter>
  </headerFooter>
</worksheet>
</file>

<file path=xl/worksheets/sheet25.xml><?xml version="1.0" encoding="utf-8"?>
<worksheet xmlns="http://schemas.openxmlformats.org/spreadsheetml/2006/main" xmlns:r="http://schemas.openxmlformats.org/officeDocument/2006/relationships">
  <dimension ref="A1:V69"/>
  <sheetViews>
    <sheetView view="pageLayout" zoomScaleSheetLayoutView="100" workbookViewId="0" topLeftCell="A25">
      <selection activeCell="L36" sqref="L36"/>
    </sheetView>
  </sheetViews>
  <sheetFormatPr defaultColWidth="11.00390625" defaultRowHeight="12.75"/>
  <cols>
    <col min="1" max="1" width="14.75390625" style="65" customWidth="1"/>
    <col min="2" max="11" width="7.875" style="65" customWidth="1"/>
    <col min="12" max="16384" width="11.00390625" style="65" customWidth="1"/>
  </cols>
  <sheetData>
    <row r="1" spans="1:22" ht="15">
      <c r="A1" s="71" t="s">
        <v>216</v>
      </c>
      <c r="B1" s="1"/>
      <c r="C1" s="1"/>
      <c r="D1" s="1"/>
      <c r="E1" s="71" t="str">
        <f>couverture!A34</f>
        <v>Situation au 1er juillet 2013</v>
      </c>
      <c r="F1" s="1"/>
      <c r="G1" s="1"/>
      <c r="H1" s="1"/>
      <c r="I1" s="1"/>
      <c r="J1" s="1"/>
      <c r="K1" s="1"/>
      <c r="L1" s="64"/>
      <c r="M1" s="64"/>
      <c r="N1" s="64"/>
      <c r="O1" s="64"/>
      <c r="P1" s="64"/>
      <c r="Q1" s="64"/>
      <c r="R1" s="64"/>
      <c r="S1" s="64"/>
      <c r="T1" s="64"/>
      <c r="U1" s="64"/>
      <c r="V1" s="64"/>
    </row>
    <row r="2" spans="1:22" ht="12.75">
      <c r="A2" s="2" t="s">
        <v>171</v>
      </c>
      <c r="B2" s="1"/>
      <c r="C2" s="1"/>
      <c r="D2" s="1"/>
      <c r="E2" s="1"/>
      <c r="F2" s="1"/>
      <c r="G2" s="1"/>
      <c r="H2" s="1"/>
      <c r="I2" s="1"/>
      <c r="J2" s="1"/>
      <c r="K2" s="1"/>
      <c r="L2" s="64"/>
      <c r="M2" s="64"/>
      <c r="N2" s="64"/>
      <c r="O2" s="64"/>
      <c r="P2" s="64"/>
      <c r="Q2" s="64"/>
      <c r="R2" s="64"/>
      <c r="S2" s="64"/>
      <c r="T2" s="64"/>
      <c r="U2" s="64"/>
      <c r="V2" s="64"/>
    </row>
    <row r="3" spans="1:22" ht="26.25" customHeight="1">
      <c r="A3" s="10" t="s">
        <v>155</v>
      </c>
      <c r="B3" s="450" t="s">
        <v>120</v>
      </c>
      <c r="C3" s="451" t="s">
        <v>121</v>
      </c>
      <c r="D3" s="451" t="s">
        <v>122</v>
      </c>
      <c r="E3" s="451" t="s">
        <v>123</v>
      </c>
      <c r="F3" s="451" t="s">
        <v>124</v>
      </c>
      <c r="G3" s="451" t="s">
        <v>125</v>
      </c>
      <c r="H3" s="451" t="s">
        <v>126</v>
      </c>
      <c r="I3" s="451" t="s">
        <v>127</v>
      </c>
      <c r="J3" s="450" t="s">
        <v>128</v>
      </c>
      <c r="K3" s="451" t="s">
        <v>129</v>
      </c>
      <c r="L3" s="64"/>
      <c r="M3" s="64"/>
      <c r="N3" s="64"/>
      <c r="O3" s="64"/>
      <c r="P3" s="64"/>
      <c r="Q3" s="64"/>
      <c r="R3" s="64"/>
      <c r="S3" s="64"/>
      <c r="T3" s="64"/>
      <c r="U3" s="64"/>
      <c r="V3" s="64"/>
    </row>
    <row r="4" spans="1:22" ht="21">
      <c r="A4" s="12" t="s">
        <v>156</v>
      </c>
      <c r="B4" s="443">
        <v>5</v>
      </c>
      <c r="C4" s="443">
        <v>26</v>
      </c>
      <c r="D4" s="443">
        <v>450</v>
      </c>
      <c r="E4" s="443">
        <v>1646</v>
      </c>
      <c r="F4" s="443">
        <v>2326</v>
      </c>
      <c r="G4" s="443">
        <v>2971</v>
      </c>
      <c r="H4" s="443">
        <v>1171</v>
      </c>
      <c r="I4" s="443">
        <v>342</v>
      </c>
      <c r="J4" s="443">
        <v>111</v>
      </c>
      <c r="K4" s="452">
        <f>SUM(B4:J4)</f>
        <v>9048</v>
      </c>
      <c r="L4" s="64"/>
      <c r="M4" s="64"/>
      <c r="N4" s="64"/>
      <c r="O4" s="64"/>
      <c r="P4" s="64"/>
      <c r="Q4" s="64"/>
      <c r="R4" s="64"/>
      <c r="S4" s="64"/>
      <c r="T4" s="64"/>
      <c r="U4" s="64"/>
      <c r="V4" s="64"/>
    </row>
    <row r="5" spans="1:22" ht="22.5" customHeight="1">
      <c r="A5" s="13" t="s">
        <v>157</v>
      </c>
      <c r="B5" s="444"/>
      <c r="C5" s="444"/>
      <c r="D5" s="444"/>
      <c r="E5" s="444"/>
      <c r="F5" s="444"/>
      <c r="G5" s="444"/>
      <c r="H5" s="444"/>
      <c r="I5" s="444"/>
      <c r="J5" s="444"/>
      <c r="K5" s="453"/>
      <c r="L5" s="64"/>
      <c r="M5" s="64"/>
      <c r="N5" s="64"/>
      <c r="O5" s="64"/>
      <c r="P5" s="64"/>
      <c r="Q5" s="64"/>
      <c r="R5" s="64"/>
      <c r="S5" s="64"/>
      <c r="T5" s="64"/>
      <c r="U5" s="64"/>
      <c r="V5" s="64"/>
    </row>
    <row r="6" spans="1:22" ht="12.75">
      <c r="A6" s="14" t="s">
        <v>158</v>
      </c>
      <c r="B6" s="440">
        <v>0</v>
      </c>
      <c r="C6" s="440">
        <v>3</v>
      </c>
      <c r="D6" s="440">
        <v>4</v>
      </c>
      <c r="E6" s="440">
        <v>20</v>
      </c>
      <c r="F6" s="440">
        <v>32</v>
      </c>
      <c r="G6" s="440">
        <v>72</v>
      </c>
      <c r="H6" s="440">
        <v>88</v>
      </c>
      <c r="I6" s="440">
        <v>53</v>
      </c>
      <c r="J6" s="440">
        <v>33</v>
      </c>
      <c r="K6" s="440">
        <f>SUM(B6:J6)</f>
        <v>305</v>
      </c>
      <c r="L6" s="64"/>
      <c r="M6" s="64"/>
      <c r="N6" s="64"/>
      <c r="O6" s="64"/>
      <c r="P6" s="64"/>
      <c r="Q6" s="64"/>
      <c r="R6" s="64"/>
      <c r="S6" s="64"/>
      <c r="T6" s="64"/>
      <c r="U6" s="64"/>
      <c r="V6" s="64"/>
    </row>
    <row r="7" spans="1:22" ht="12.75">
      <c r="A7" s="14" t="s">
        <v>159</v>
      </c>
      <c r="B7" s="441">
        <v>0</v>
      </c>
      <c r="C7" s="441">
        <v>2</v>
      </c>
      <c r="D7" s="441">
        <v>38</v>
      </c>
      <c r="E7" s="441">
        <v>185</v>
      </c>
      <c r="F7" s="441">
        <v>390</v>
      </c>
      <c r="G7" s="441">
        <v>881</v>
      </c>
      <c r="H7" s="441">
        <v>786</v>
      </c>
      <c r="I7" s="441">
        <v>587</v>
      </c>
      <c r="J7" s="441">
        <v>322</v>
      </c>
      <c r="K7" s="440">
        <f>SUM(B7:J7)</f>
        <v>3191</v>
      </c>
      <c r="L7" s="64"/>
      <c r="M7" s="64"/>
      <c r="N7" s="64"/>
      <c r="O7" s="64"/>
      <c r="P7" s="64"/>
      <c r="Q7" s="64"/>
      <c r="R7" s="64"/>
      <c r="S7" s="64"/>
      <c r="T7" s="64"/>
      <c r="U7" s="64"/>
      <c r="V7" s="64"/>
    </row>
    <row r="8" spans="1:22" ht="12.75">
      <c r="A8" s="15" t="s">
        <v>160</v>
      </c>
      <c r="B8" s="445">
        <f>SUM(B6:B7)</f>
        <v>0</v>
      </c>
      <c r="C8" s="445">
        <f aca="true" t="shared" si="0" ref="C8:K8">SUM(C6:C7)</f>
        <v>5</v>
      </c>
      <c r="D8" s="445">
        <f t="shared" si="0"/>
        <v>42</v>
      </c>
      <c r="E8" s="445">
        <f t="shared" si="0"/>
        <v>205</v>
      </c>
      <c r="F8" s="445">
        <f t="shared" si="0"/>
        <v>422</v>
      </c>
      <c r="G8" s="445">
        <f t="shared" si="0"/>
        <v>953</v>
      </c>
      <c r="H8" s="445">
        <f t="shared" si="0"/>
        <v>874</v>
      </c>
      <c r="I8" s="445">
        <f t="shared" si="0"/>
        <v>640</v>
      </c>
      <c r="J8" s="445">
        <f t="shared" si="0"/>
        <v>355</v>
      </c>
      <c r="K8" s="445">
        <f t="shared" si="0"/>
        <v>3496</v>
      </c>
      <c r="L8" s="64"/>
      <c r="M8" s="64"/>
      <c r="N8" s="64"/>
      <c r="O8" s="64"/>
      <c r="P8" s="64"/>
      <c r="Q8" s="64"/>
      <c r="R8" s="64"/>
      <c r="S8" s="64"/>
      <c r="T8" s="64"/>
      <c r="U8" s="64"/>
      <c r="V8" s="64"/>
    </row>
    <row r="9" spans="1:22" ht="12.75">
      <c r="A9" s="5" t="s">
        <v>161</v>
      </c>
      <c r="B9" s="446"/>
      <c r="C9" s="446"/>
      <c r="D9" s="446"/>
      <c r="E9" s="446"/>
      <c r="F9" s="446"/>
      <c r="G9" s="446"/>
      <c r="H9" s="446"/>
      <c r="I9" s="446"/>
      <c r="J9" s="446"/>
      <c r="K9" s="453"/>
      <c r="L9" s="64"/>
      <c r="M9" s="64"/>
      <c r="N9" s="64"/>
      <c r="O9" s="64"/>
      <c r="P9" s="64"/>
      <c r="Q9" s="64"/>
      <c r="R9" s="64"/>
      <c r="S9" s="64"/>
      <c r="T9" s="64"/>
      <c r="U9" s="64"/>
      <c r="V9" s="64"/>
    </row>
    <row r="10" spans="1:22" ht="12.75">
      <c r="A10" s="14" t="s">
        <v>158</v>
      </c>
      <c r="B10" s="440">
        <v>0</v>
      </c>
      <c r="C10" s="440">
        <v>6</v>
      </c>
      <c r="D10" s="440">
        <v>32</v>
      </c>
      <c r="E10" s="440">
        <v>95</v>
      </c>
      <c r="F10" s="440">
        <v>109</v>
      </c>
      <c r="G10" s="440">
        <v>203</v>
      </c>
      <c r="H10" s="440">
        <v>122</v>
      </c>
      <c r="I10" s="440">
        <v>35</v>
      </c>
      <c r="J10" s="440">
        <v>8</v>
      </c>
      <c r="K10" s="440">
        <f>SUM(B10:J10)</f>
        <v>610</v>
      </c>
      <c r="L10" s="64"/>
      <c r="M10" s="64"/>
      <c r="N10" s="64"/>
      <c r="O10" s="64"/>
      <c r="P10" s="64"/>
      <c r="Q10" s="64"/>
      <c r="R10" s="64"/>
      <c r="S10" s="64"/>
      <c r="T10" s="64"/>
      <c r="U10" s="64"/>
      <c r="V10" s="64"/>
    </row>
    <row r="11" spans="1:22" ht="12.75">
      <c r="A11" s="14" t="s">
        <v>159</v>
      </c>
      <c r="B11" s="441">
        <v>9</v>
      </c>
      <c r="C11" s="441">
        <v>92</v>
      </c>
      <c r="D11" s="441">
        <v>1338</v>
      </c>
      <c r="E11" s="441">
        <v>3957</v>
      </c>
      <c r="F11" s="441">
        <v>4171</v>
      </c>
      <c r="G11" s="441">
        <v>4413</v>
      </c>
      <c r="H11" s="441">
        <v>2135</v>
      </c>
      <c r="I11" s="441">
        <v>665</v>
      </c>
      <c r="J11" s="441">
        <v>144</v>
      </c>
      <c r="K11" s="456">
        <f>SUM(B11:J11)</f>
        <v>16924</v>
      </c>
      <c r="L11" s="64"/>
      <c r="M11" s="64"/>
      <c r="N11" s="64"/>
      <c r="O11" s="64"/>
      <c r="P11" s="64"/>
      <c r="Q11" s="64"/>
      <c r="R11" s="64"/>
      <c r="S11" s="64"/>
      <c r="T11" s="64"/>
      <c r="U11" s="64"/>
      <c r="V11" s="64"/>
    </row>
    <row r="12" spans="1:22" ht="12.75">
      <c r="A12" s="15" t="s">
        <v>160</v>
      </c>
      <c r="B12" s="445">
        <f>SUM(B10:B11)</f>
        <v>9</v>
      </c>
      <c r="C12" s="445">
        <f aca="true" t="shared" si="1" ref="C12:K12">SUM(C10:C11)</f>
        <v>98</v>
      </c>
      <c r="D12" s="445">
        <f t="shared" si="1"/>
        <v>1370</v>
      </c>
      <c r="E12" s="445">
        <f t="shared" si="1"/>
        <v>4052</v>
      </c>
      <c r="F12" s="445">
        <f t="shared" si="1"/>
        <v>4280</v>
      </c>
      <c r="G12" s="445">
        <f t="shared" si="1"/>
        <v>4616</v>
      </c>
      <c r="H12" s="445">
        <f t="shared" si="1"/>
        <v>2257</v>
      </c>
      <c r="I12" s="445">
        <f t="shared" si="1"/>
        <v>700</v>
      </c>
      <c r="J12" s="445">
        <f t="shared" si="1"/>
        <v>152</v>
      </c>
      <c r="K12" s="445">
        <f t="shared" si="1"/>
        <v>17534</v>
      </c>
      <c r="L12" s="64"/>
      <c r="M12" s="64"/>
      <c r="N12" s="64"/>
      <c r="O12" s="64"/>
      <c r="P12" s="64"/>
      <c r="Q12" s="64"/>
      <c r="R12" s="64"/>
      <c r="S12" s="64"/>
      <c r="T12" s="64"/>
      <c r="U12" s="64"/>
      <c r="V12" s="64"/>
    </row>
    <row r="13" spans="1:22" ht="21">
      <c r="A13" s="13" t="s">
        <v>162</v>
      </c>
      <c r="B13" s="446"/>
      <c r="C13" s="446"/>
      <c r="D13" s="446"/>
      <c r="E13" s="446"/>
      <c r="F13" s="446"/>
      <c r="G13" s="446"/>
      <c r="H13" s="446"/>
      <c r="I13" s="446"/>
      <c r="J13" s="446"/>
      <c r="K13" s="457"/>
      <c r="L13" s="64"/>
      <c r="M13" s="64"/>
      <c r="N13" s="64"/>
      <c r="O13" s="64"/>
      <c r="P13" s="64"/>
      <c r="Q13" s="64"/>
      <c r="R13" s="64"/>
      <c r="S13" s="64"/>
      <c r="T13" s="64"/>
      <c r="U13" s="64"/>
      <c r="V13" s="64"/>
    </row>
    <row r="14" spans="1:22" ht="12.75">
      <c r="A14" s="14" t="s">
        <v>158</v>
      </c>
      <c r="B14" s="440">
        <v>2</v>
      </c>
      <c r="C14" s="440">
        <v>8</v>
      </c>
      <c r="D14" s="440">
        <v>90</v>
      </c>
      <c r="E14" s="440">
        <v>255</v>
      </c>
      <c r="F14" s="440">
        <v>302</v>
      </c>
      <c r="G14" s="440">
        <v>695</v>
      </c>
      <c r="H14" s="440">
        <v>1282</v>
      </c>
      <c r="I14" s="440">
        <v>1201</v>
      </c>
      <c r="J14" s="440">
        <v>911</v>
      </c>
      <c r="K14" s="440">
        <f>SUM(B14:J14)</f>
        <v>4746</v>
      </c>
      <c r="L14" s="64"/>
      <c r="M14" s="64"/>
      <c r="N14" s="64"/>
      <c r="O14" s="64"/>
      <c r="P14" s="64"/>
      <c r="Q14" s="64"/>
      <c r="R14" s="64"/>
      <c r="S14" s="64"/>
      <c r="T14" s="64"/>
      <c r="U14" s="64"/>
      <c r="V14" s="64"/>
    </row>
    <row r="15" spans="1:22" ht="12.75">
      <c r="A15" s="14" t="s">
        <v>159</v>
      </c>
      <c r="B15" s="441">
        <v>0</v>
      </c>
      <c r="C15" s="441">
        <v>4</v>
      </c>
      <c r="D15" s="441">
        <v>74</v>
      </c>
      <c r="E15" s="441">
        <v>345</v>
      </c>
      <c r="F15" s="441">
        <v>527</v>
      </c>
      <c r="G15" s="441">
        <v>1052</v>
      </c>
      <c r="H15" s="441">
        <v>629</v>
      </c>
      <c r="I15" s="441">
        <v>355</v>
      </c>
      <c r="J15" s="441">
        <v>163</v>
      </c>
      <c r="K15" s="440">
        <f>SUM(B15:J15)</f>
        <v>3149</v>
      </c>
      <c r="L15" s="64"/>
      <c r="M15" s="64"/>
      <c r="N15" s="64"/>
      <c r="O15" s="64"/>
      <c r="P15" s="64"/>
      <c r="Q15" s="64"/>
      <c r="R15" s="64"/>
      <c r="S15" s="64"/>
      <c r="T15" s="64"/>
      <c r="U15" s="64"/>
      <c r="V15" s="64"/>
    </row>
    <row r="16" spans="1:22" ht="12.75">
      <c r="A16" s="15" t="s">
        <v>160</v>
      </c>
      <c r="B16" s="445">
        <f>SUM(B14:B15)</f>
        <v>2</v>
      </c>
      <c r="C16" s="445">
        <f aca="true" t="shared" si="2" ref="C16:K16">SUM(C14:C15)</f>
        <v>12</v>
      </c>
      <c r="D16" s="445">
        <f t="shared" si="2"/>
        <v>164</v>
      </c>
      <c r="E16" s="445">
        <f t="shared" si="2"/>
        <v>600</v>
      </c>
      <c r="F16" s="445">
        <f t="shared" si="2"/>
        <v>829</v>
      </c>
      <c r="G16" s="445">
        <f t="shared" si="2"/>
        <v>1747</v>
      </c>
      <c r="H16" s="445">
        <f t="shared" si="2"/>
        <v>1911</v>
      </c>
      <c r="I16" s="445">
        <f t="shared" si="2"/>
        <v>1556</v>
      </c>
      <c r="J16" s="445">
        <f t="shared" si="2"/>
        <v>1074</v>
      </c>
      <c r="K16" s="445">
        <f t="shared" si="2"/>
        <v>7895</v>
      </c>
      <c r="L16" s="64"/>
      <c r="M16" s="64"/>
      <c r="N16" s="64"/>
      <c r="O16" s="64"/>
      <c r="P16" s="64"/>
      <c r="Q16" s="64"/>
      <c r="R16" s="64"/>
      <c r="S16" s="64"/>
      <c r="T16" s="64"/>
      <c r="U16" s="64"/>
      <c r="V16" s="64"/>
    </row>
    <row r="17" spans="1:22" ht="12.75">
      <c r="A17" s="15" t="s">
        <v>163</v>
      </c>
      <c r="B17" s="447">
        <v>0</v>
      </c>
      <c r="C17" s="447">
        <v>0</v>
      </c>
      <c r="D17" s="447">
        <v>2</v>
      </c>
      <c r="E17" s="447">
        <v>8</v>
      </c>
      <c r="F17" s="447">
        <v>19</v>
      </c>
      <c r="G17" s="447">
        <v>33</v>
      </c>
      <c r="H17" s="447">
        <v>29</v>
      </c>
      <c r="I17" s="447">
        <v>12</v>
      </c>
      <c r="J17" s="447">
        <v>0</v>
      </c>
      <c r="K17" s="455">
        <f>SUM(B17:J17)</f>
        <v>103</v>
      </c>
      <c r="L17" s="64"/>
      <c r="M17" s="64"/>
      <c r="N17" s="64"/>
      <c r="O17" s="64"/>
      <c r="P17" s="64"/>
      <c r="Q17" s="64"/>
      <c r="R17" s="64"/>
      <c r="S17" s="64"/>
      <c r="T17" s="64"/>
      <c r="U17" s="64"/>
      <c r="V17" s="64"/>
    </row>
    <row r="18" spans="1:22" ht="30.75">
      <c r="A18" s="13" t="s">
        <v>107</v>
      </c>
      <c r="B18" s="444"/>
      <c r="C18" s="444"/>
      <c r="D18" s="444"/>
      <c r="E18" s="444"/>
      <c r="F18" s="444"/>
      <c r="G18" s="444"/>
      <c r="H18" s="444"/>
      <c r="I18" s="444"/>
      <c r="J18" s="444"/>
      <c r="K18" s="444"/>
      <c r="L18" s="64"/>
      <c r="M18" s="64"/>
      <c r="N18" s="64"/>
      <c r="O18" s="64"/>
      <c r="P18" s="64"/>
      <c r="Q18" s="64"/>
      <c r="R18" s="64"/>
      <c r="S18" s="64"/>
      <c r="T18" s="64"/>
      <c r="U18" s="64"/>
      <c r="V18" s="64"/>
    </row>
    <row r="19" spans="1:22" ht="12.75">
      <c r="A19" s="14" t="s">
        <v>164</v>
      </c>
      <c r="B19" s="440">
        <v>0</v>
      </c>
      <c r="C19" s="440">
        <v>0</v>
      </c>
      <c r="D19" s="440">
        <v>4</v>
      </c>
      <c r="E19" s="440">
        <v>25</v>
      </c>
      <c r="F19" s="440">
        <v>51</v>
      </c>
      <c r="G19" s="440">
        <v>49</v>
      </c>
      <c r="H19" s="440">
        <v>60</v>
      </c>
      <c r="I19" s="440">
        <v>50</v>
      </c>
      <c r="J19" s="440">
        <v>17</v>
      </c>
      <c r="K19" s="440">
        <f>SUM(B19:J19)</f>
        <v>256</v>
      </c>
      <c r="L19" s="64"/>
      <c r="M19" s="64"/>
      <c r="N19" s="64"/>
      <c r="O19" s="64"/>
      <c r="P19" s="64"/>
      <c r="Q19" s="64"/>
      <c r="R19" s="64"/>
      <c r="S19" s="64"/>
      <c r="T19" s="64"/>
      <c r="U19" s="64"/>
      <c r="V19" s="64"/>
    </row>
    <row r="20" spans="1:22" ht="12.75">
      <c r="A20" s="14" t="s">
        <v>165</v>
      </c>
      <c r="B20" s="441">
        <v>0</v>
      </c>
      <c r="C20" s="441">
        <v>3</v>
      </c>
      <c r="D20" s="441">
        <v>31</v>
      </c>
      <c r="E20" s="441">
        <v>153</v>
      </c>
      <c r="F20" s="441">
        <v>323</v>
      </c>
      <c r="G20" s="441">
        <v>546</v>
      </c>
      <c r="H20" s="441">
        <v>389</v>
      </c>
      <c r="I20" s="441">
        <v>210</v>
      </c>
      <c r="J20" s="441">
        <v>57</v>
      </c>
      <c r="K20" s="440">
        <f>SUM(B20:J20)</f>
        <v>1712</v>
      </c>
      <c r="L20" s="64"/>
      <c r="M20" s="64"/>
      <c r="N20" s="64"/>
      <c r="O20" s="64"/>
      <c r="P20" s="64"/>
      <c r="Q20" s="64"/>
      <c r="R20" s="64"/>
      <c r="S20" s="64"/>
      <c r="T20" s="64"/>
      <c r="U20" s="64"/>
      <c r="V20" s="64"/>
    </row>
    <row r="21" spans="1:22" ht="21">
      <c r="A21" s="16" t="s">
        <v>166</v>
      </c>
      <c r="B21" s="441">
        <v>1</v>
      </c>
      <c r="C21" s="441">
        <v>5</v>
      </c>
      <c r="D21" s="441">
        <v>91</v>
      </c>
      <c r="E21" s="441">
        <v>237</v>
      </c>
      <c r="F21" s="441">
        <v>300</v>
      </c>
      <c r="G21" s="441">
        <v>445</v>
      </c>
      <c r="H21" s="441">
        <v>309</v>
      </c>
      <c r="I21" s="441">
        <v>158</v>
      </c>
      <c r="J21" s="441">
        <v>61</v>
      </c>
      <c r="K21" s="440">
        <f>SUM(B21:J21)</f>
        <v>1607</v>
      </c>
      <c r="L21" s="64"/>
      <c r="M21" s="64"/>
      <c r="N21" s="64"/>
      <c r="O21" s="64"/>
      <c r="P21" s="64"/>
      <c r="Q21" s="64"/>
      <c r="R21" s="64"/>
      <c r="S21" s="64"/>
      <c r="T21" s="64"/>
      <c r="U21" s="64"/>
      <c r="V21" s="64"/>
    </row>
    <row r="22" spans="1:22" ht="12.75">
      <c r="A22" s="15" t="s">
        <v>160</v>
      </c>
      <c r="B22" s="445">
        <f>SUM(B19:B21)</f>
        <v>1</v>
      </c>
      <c r="C22" s="445">
        <f aca="true" t="shared" si="3" ref="C22:K22">SUM(C19:C21)</f>
        <v>8</v>
      </c>
      <c r="D22" s="445">
        <f t="shared" si="3"/>
        <v>126</v>
      </c>
      <c r="E22" s="445">
        <f t="shared" si="3"/>
        <v>415</v>
      </c>
      <c r="F22" s="445">
        <f t="shared" si="3"/>
        <v>674</v>
      </c>
      <c r="G22" s="445">
        <f t="shared" si="3"/>
        <v>1040</v>
      </c>
      <c r="H22" s="445">
        <f t="shared" si="3"/>
        <v>758</v>
      </c>
      <c r="I22" s="445">
        <f t="shared" si="3"/>
        <v>418</v>
      </c>
      <c r="J22" s="445">
        <f t="shared" si="3"/>
        <v>135</v>
      </c>
      <c r="K22" s="445">
        <f t="shared" si="3"/>
        <v>3575</v>
      </c>
      <c r="L22" s="64"/>
      <c r="M22" s="64"/>
      <c r="N22" s="64"/>
      <c r="O22" s="64"/>
      <c r="P22" s="64"/>
      <c r="Q22" s="64"/>
      <c r="R22" s="64"/>
      <c r="S22" s="64"/>
      <c r="T22" s="64"/>
      <c r="U22" s="64"/>
      <c r="V22" s="64"/>
    </row>
    <row r="23" spans="1:22" ht="12.75">
      <c r="A23" s="15" t="s">
        <v>108</v>
      </c>
      <c r="B23" s="447">
        <v>2</v>
      </c>
      <c r="C23" s="447">
        <v>33</v>
      </c>
      <c r="D23" s="447">
        <v>614</v>
      </c>
      <c r="E23" s="447">
        <v>1671</v>
      </c>
      <c r="F23" s="447">
        <v>1769</v>
      </c>
      <c r="G23" s="447">
        <v>1578</v>
      </c>
      <c r="H23" s="447">
        <v>802</v>
      </c>
      <c r="I23" s="447">
        <v>239</v>
      </c>
      <c r="J23" s="447">
        <v>56</v>
      </c>
      <c r="K23" s="455">
        <f>SUM(B23:J23)</f>
        <v>6764</v>
      </c>
      <c r="L23" s="64"/>
      <c r="M23" s="64"/>
      <c r="N23" s="64"/>
      <c r="O23" s="64"/>
      <c r="P23" s="64"/>
      <c r="Q23" s="64"/>
      <c r="R23" s="64"/>
      <c r="S23" s="64"/>
      <c r="T23" s="64"/>
      <c r="U23" s="64"/>
      <c r="V23" s="64"/>
    </row>
    <row r="24" spans="1:22" ht="21">
      <c r="A24" s="16" t="s">
        <v>167</v>
      </c>
      <c r="B24" s="448">
        <v>1</v>
      </c>
      <c r="C24" s="448">
        <v>10</v>
      </c>
      <c r="D24" s="448">
        <v>245</v>
      </c>
      <c r="E24" s="448">
        <v>803</v>
      </c>
      <c r="F24" s="448">
        <v>977</v>
      </c>
      <c r="G24" s="448">
        <v>1271</v>
      </c>
      <c r="H24" s="448">
        <v>833</v>
      </c>
      <c r="I24" s="448">
        <v>413</v>
      </c>
      <c r="J24" s="448">
        <v>159</v>
      </c>
      <c r="K24" s="458">
        <f>SUM(B24:J24)</f>
        <v>4712</v>
      </c>
      <c r="L24" s="64"/>
      <c r="M24" s="64"/>
      <c r="N24" s="64"/>
      <c r="O24" s="64"/>
      <c r="P24" s="64"/>
      <c r="Q24" s="64"/>
      <c r="R24" s="64"/>
      <c r="S24" s="64"/>
      <c r="T24" s="64"/>
      <c r="U24" s="64"/>
      <c r="V24" s="64"/>
    </row>
    <row r="25" spans="1:22" ht="12.75">
      <c r="A25" s="14" t="s">
        <v>168</v>
      </c>
      <c r="B25" s="441">
        <v>0</v>
      </c>
      <c r="C25" s="441">
        <v>0</v>
      </c>
      <c r="D25" s="441">
        <v>9</v>
      </c>
      <c r="E25" s="441">
        <v>35</v>
      </c>
      <c r="F25" s="441">
        <v>62</v>
      </c>
      <c r="G25" s="441">
        <v>120</v>
      </c>
      <c r="H25" s="441">
        <v>65</v>
      </c>
      <c r="I25" s="441">
        <v>39</v>
      </c>
      <c r="J25" s="441">
        <v>16</v>
      </c>
      <c r="K25" s="458">
        <f>SUM(B25:J25)</f>
        <v>346</v>
      </c>
      <c r="L25" s="64"/>
      <c r="M25" s="64"/>
      <c r="N25" s="64"/>
      <c r="O25" s="64"/>
      <c r="P25" s="64"/>
      <c r="Q25" s="64"/>
      <c r="R25" s="64"/>
      <c r="S25" s="64"/>
      <c r="T25" s="64"/>
      <c r="U25" s="64"/>
      <c r="V25" s="64"/>
    </row>
    <row r="26" spans="1:22" ht="12.75">
      <c r="A26" s="15" t="s">
        <v>160</v>
      </c>
      <c r="B26" s="445">
        <f>SUM(B24:B25)</f>
        <v>1</v>
      </c>
      <c r="C26" s="445">
        <f aca="true" t="shared" si="4" ref="C26:K26">SUM(C24:C25)</f>
        <v>10</v>
      </c>
      <c r="D26" s="445">
        <f t="shared" si="4"/>
        <v>254</v>
      </c>
      <c r="E26" s="445">
        <f t="shared" si="4"/>
        <v>838</v>
      </c>
      <c r="F26" s="445">
        <f t="shared" si="4"/>
        <v>1039</v>
      </c>
      <c r="G26" s="445">
        <f t="shared" si="4"/>
        <v>1391</v>
      </c>
      <c r="H26" s="445">
        <f t="shared" si="4"/>
        <v>898</v>
      </c>
      <c r="I26" s="445">
        <f t="shared" si="4"/>
        <v>452</v>
      </c>
      <c r="J26" s="445">
        <f t="shared" si="4"/>
        <v>175</v>
      </c>
      <c r="K26" s="445">
        <f t="shared" si="4"/>
        <v>5058</v>
      </c>
      <c r="L26" s="64"/>
      <c r="M26" s="64"/>
      <c r="N26" s="64"/>
      <c r="O26" s="64"/>
      <c r="P26" s="64"/>
      <c r="Q26" s="64"/>
      <c r="R26" s="64"/>
      <c r="S26" s="64"/>
      <c r="T26" s="64"/>
      <c r="U26" s="64"/>
      <c r="V26" s="64"/>
    </row>
    <row r="27" spans="1:22" ht="12.75">
      <c r="A27" s="15" t="s">
        <v>110</v>
      </c>
      <c r="B27" s="447">
        <v>21</v>
      </c>
      <c r="C27" s="447">
        <v>50</v>
      </c>
      <c r="D27" s="447">
        <v>669</v>
      </c>
      <c r="E27" s="447">
        <v>1262</v>
      </c>
      <c r="F27" s="447">
        <v>1141</v>
      </c>
      <c r="G27" s="447">
        <v>1232</v>
      </c>
      <c r="H27" s="447">
        <v>686</v>
      </c>
      <c r="I27" s="447">
        <v>208</v>
      </c>
      <c r="J27" s="447">
        <v>46</v>
      </c>
      <c r="K27" s="455">
        <f>SUM(B27:J27)</f>
        <v>5315</v>
      </c>
      <c r="L27" s="64"/>
      <c r="M27" s="64"/>
      <c r="N27" s="64"/>
      <c r="O27" s="64"/>
      <c r="P27" s="64"/>
      <c r="Q27" s="64"/>
      <c r="R27" s="64"/>
      <c r="S27" s="64"/>
      <c r="T27" s="64"/>
      <c r="U27" s="64"/>
      <c r="V27" s="64"/>
    </row>
    <row r="28" spans="1:22" ht="12.75">
      <c r="A28" s="5" t="s">
        <v>169</v>
      </c>
      <c r="B28" s="444"/>
      <c r="C28" s="444"/>
      <c r="D28" s="444"/>
      <c r="E28" s="444"/>
      <c r="F28" s="444"/>
      <c r="G28" s="444"/>
      <c r="H28" s="444"/>
      <c r="I28" s="444"/>
      <c r="J28" s="444"/>
      <c r="K28" s="444"/>
      <c r="L28" s="64"/>
      <c r="M28" s="64"/>
      <c r="N28" s="64"/>
      <c r="O28" s="64"/>
      <c r="P28" s="64"/>
      <c r="Q28" s="64"/>
      <c r="R28" s="64"/>
      <c r="S28" s="64"/>
      <c r="T28" s="64"/>
      <c r="U28" s="64"/>
      <c r="V28" s="64"/>
    </row>
    <row r="29" spans="1:22" ht="27" customHeight="1">
      <c r="A29" s="16" t="s">
        <v>106</v>
      </c>
      <c r="B29" s="440">
        <v>0</v>
      </c>
      <c r="C29" s="440">
        <v>1</v>
      </c>
      <c r="D29" s="440">
        <v>31</v>
      </c>
      <c r="E29" s="440">
        <v>69</v>
      </c>
      <c r="F29" s="440">
        <v>85</v>
      </c>
      <c r="G29" s="440">
        <v>117</v>
      </c>
      <c r="H29" s="440">
        <v>56</v>
      </c>
      <c r="I29" s="440">
        <v>25</v>
      </c>
      <c r="J29" s="440">
        <v>5</v>
      </c>
      <c r="K29" s="459">
        <f>SUM(B29:J29)</f>
        <v>389</v>
      </c>
      <c r="L29" s="64"/>
      <c r="M29" s="64"/>
      <c r="N29" s="64"/>
      <c r="O29" s="64"/>
      <c r="P29" s="64"/>
      <c r="Q29" s="64"/>
      <c r="R29" s="64"/>
      <c r="S29" s="64"/>
      <c r="T29" s="64"/>
      <c r="U29" s="64"/>
      <c r="V29" s="64"/>
    </row>
    <row r="30" spans="1:22" ht="21">
      <c r="A30" s="16" t="s">
        <v>211</v>
      </c>
      <c r="B30" s="441">
        <v>0</v>
      </c>
      <c r="C30" s="441">
        <v>0</v>
      </c>
      <c r="D30" s="441">
        <v>4</v>
      </c>
      <c r="E30" s="441">
        <v>12</v>
      </c>
      <c r="F30" s="441">
        <v>17</v>
      </c>
      <c r="G30" s="441">
        <v>22</v>
      </c>
      <c r="H30" s="441">
        <v>17</v>
      </c>
      <c r="I30" s="441">
        <v>11</v>
      </c>
      <c r="J30" s="441">
        <v>9</v>
      </c>
      <c r="K30" s="459">
        <f>SUM(B30:J30)</f>
        <v>92</v>
      </c>
      <c r="L30" s="64"/>
      <c r="M30" s="64"/>
      <c r="N30" s="64"/>
      <c r="O30" s="64"/>
      <c r="P30" s="64"/>
      <c r="Q30" s="64"/>
      <c r="R30" s="64"/>
      <c r="S30" s="64"/>
      <c r="T30" s="64"/>
      <c r="U30" s="64"/>
      <c r="V30" s="64"/>
    </row>
    <row r="31" spans="1:22" ht="12" customHeight="1">
      <c r="A31" s="16" t="s">
        <v>170</v>
      </c>
      <c r="B31" s="441">
        <v>0</v>
      </c>
      <c r="C31" s="441">
        <v>9</v>
      </c>
      <c r="D31" s="441">
        <v>137</v>
      </c>
      <c r="E31" s="441">
        <v>459</v>
      </c>
      <c r="F31" s="441">
        <v>715</v>
      </c>
      <c r="G31" s="441">
        <v>1181</v>
      </c>
      <c r="H31" s="441">
        <v>943</v>
      </c>
      <c r="I31" s="441">
        <v>484</v>
      </c>
      <c r="J31" s="441">
        <v>183</v>
      </c>
      <c r="K31" s="459">
        <f>SUM(B31:J31)</f>
        <v>4111</v>
      </c>
      <c r="L31" s="64"/>
      <c r="M31" s="64"/>
      <c r="N31" s="64"/>
      <c r="O31" s="64"/>
      <c r="P31" s="64"/>
      <c r="Q31" s="64"/>
      <c r="R31" s="64"/>
      <c r="S31" s="64"/>
      <c r="T31" s="64"/>
      <c r="U31" s="64"/>
      <c r="V31" s="64"/>
    </row>
    <row r="32" spans="1:22" ht="12.75">
      <c r="A32" s="17" t="s">
        <v>160</v>
      </c>
      <c r="B32" s="449">
        <f>SUM(B29:B31)</f>
        <v>0</v>
      </c>
      <c r="C32" s="449">
        <f aca="true" t="shared" si="5" ref="C32:K32">SUM(C29:C31)</f>
        <v>10</v>
      </c>
      <c r="D32" s="449">
        <f t="shared" si="5"/>
        <v>172</v>
      </c>
      <c r="E32" s="449">
        <f t="shared" si="5"/>
        <v>540</v>
      </c>
      <c r="F32" s="449">
        <f t="shared" si="5"/>
        <v>817</v>
      </c>
      <c r="G32" s="449">
        <f t="shared" si="5"/>
        <v>1320</v>
      </c>
      <c r="H32" s="449">
        <f t="shared" si="5"/>
        <v>1016</v>
      </c>
      <c r="I32" s="449">
        <f t="shared" si="5"/>
        <v>520</v>
      </c>
      <c r="J32" s="449">
        <f t="shared" si="5"/>
        <v>197</v>
      </c>
      <c r="K32" s="449">
        <f t="shared" si="5"/>
        <v>4592</v>
      </c>
      <c r="L32" s="64"/>
      <c r="M32" s="64"/>
      <c r="N32" s="64"/>
      <c r="O32" s="64"/>
      <c r="P32" s="64"/>
      <c r="Q32" s="64"/>
      <c r="R32" s="64"/>
      <c r="S32" s="64"/>
      <c r="T32" s="64"/>
      <c r="U32" s="64"/>
      <c r="V32" s="64"/>
    </row>
    <row r="33" spans="1:22" ht="12.75">
      <c r="A33" s="18" t="s">
        <v>153</v>
      </c>
      <c r="B33" s="462">
        <f>B4+B8+B12+B16+B17+B22+B23+B26+B27+B32</f>
        <v>41</v>
      </c>
      <c r="C33" s="462">
        <f aca="true" t="shared" si="6" ref="C33:K33">C4+C8+C12+C16+C17+C22+C23+C26+C27+C32</f>
        <v>252</v>
      </c>
      <c r="D33" s="462">
        <f t="shared" si="6"/>
        <v>3863</v>
      </c>
      <c r="E33" s="462">
        <f t="shared" si="6"/>
        <v>11237</v>
      </c>
      <c r="F33" s="462">
        <f t="shared" si="6"/>
        <v>13316</v>
      </c>
      <c r="G33" s="462">
        <f t="shared" si="6"/>
        <v>16881</v>
      </c>
      <c r="H33" s="462">
        <f t="shared" si="6"/>
        <v>10402</v>
      </c>
      <c r="I33" s="462">
        <f t="shared" si="6"/>
        <v>5087</v>
      </c>
      <c r="J33" s="462">
        <f t="shared" si="6"/>
        <v>2301</v>
      </c>
      <c r="K33" s="462">
        <f t="shared" si="6"/>
        <v>63380</v>
      </c>
      <c r="L33" s="64"/>
      <c r="M33" s="64"/>
      <c r="N33" s="64"/>
      <c r="O33" s="64"/>
      <c r="P33" s="64"/>
      <c r="Q33" s="64"/>
      <c r="R33" s="64"/>
      <c r="S33" s="64"/>
      <c r="T33" s="64"/>
      <c r="U33" s="64"/>
      <c r="V33" s="64"/>
    </row>
    <row r="34" spans="1:22" ht="12.75">
      <c r="A34" s="64"/>
      <c r="B34" s="64"/>
      <c r="C34" s="64"/>
      <c r="D34" s="64"/>
      <c r="E34" s="64"/>
      <c r="F34" s="64"/>
      <c r="G34" s="64"/>
      <c r="H34" s="64"/>
      <c r="I34" s="64"/>
      <c r="J34" s="64"/>
      <c r="K34" s="64"/>
      <c r="L34" s="64"/>
      <c r="M34" s="64"/>
      <c r="N34" s="64"/>
      <c r="O34" s="64"/>
      <c r="P34" s="64"/>
      <c r="Q34" s="64"/>
      <c r="R34" s="64"/>
      <c r="S34" s="64"/>
      <c r="T34" s="64"/>
      <c r="U34" s="64"/>
      <c r="V34" s="64"/>
    </row>
    <row r="35" spans="1:22" ht="12.75">
      <c r="A35" s="64"/>
      <c r="B35" s="64"/>
      <c r="C35" s="64"/>
      <c r="D35" s="64"/>
      <c r="E35" s="64"/>
      <c r="F35" s="64"/>
      <c r="G35" s="64"/>
      <c r="H35" s="64"/>
      <c r="I35" s="64"/>
      <c r="J35" s="64"/>
      <c r="K35" s="64"/>
      <c r="L35" s="64"/>
      <c r="M35" s="64"/>
      <c r="N35" s="64"/>
      <c r="O35" s="64"/>
      <c r="P35" s="64"/>
      <c r="Q35" s="64"/>
      <c r="R35" s="64"/>
      <c r="S35" s="64"/>
      <c r="T35" s="64"/>
      <c r="U35" s="64"/>
      <c r="V35" s="64"/>
    </row>
    <row r="36" spans="1:22" ht="12.75">
      <c r="A36" s="64"/>
      <c r="B36" s="64"/>
      <c r="C36" s="64"/>
      <c r="D36" s="64"/>
      <c r="E36" s="64"/>
      <c r="F36" s="64"/>
      <c r="G36" s="64"/>
      <c r="H36" s="64"/>
      <c r="I36" s="64"/>
      <c r="J36" s="64"/>
      <c r="K36" s="64"/>
      <c r="L36" s="64"/>
      <c r="M36" s="64"/>
      <c r="N36" s="64"/>
      <c r="O36" s="64"/>
      <c r="P36" s="64"/>
      <c r="Q36" s="64"/>
      <c r="R36" s="64"/>
      <c r="S36" s="64"/>
      <c r="T36" s="64"/>
      <c r="U36" s="64"/>
      <c r="V36" s="64"/>
    </row>
    <row r="37" spans="1:22" ht="12.75">
      <c r="A37" s="64"/>
      <c r="B37" s="64"/>
      <c r="C37" s="64"/>
      <c r="D37" s="64"/>
      <c r="E37" s="64"/>
      <c r="F37" s="64"/>
      <c r="G37" s="64"/>
      <c r="H37" s="64"/>
      <c r="I37" s="64"/>
      <c r="J37" s="64"/>
      <c r="K37" s="64"/>
      <c r="L37" s="64"/>
      <c r="M37" s="64"/>
      <c r="N37" s="64"/>
      <c r="O37" s="64"/>
      <c r="P37" s="64"/>
      <c r="Q37" s="64"/>
      <c r="R37" s="64"/>
      <c r="S37" s="64"/>
      <c r="T37" s="64"/>
      <c r="U37" s="64"/>
      <c r="V37" s="64"/>
    </row>
    <row r="38" spans="1:22" ht="12.75">
      <c r="A38" s="64"/>
      <c r="B38" s="64"/>
      <c r="C38" s="64"/>
      <c r="D38" s="64"/>
      <c r="E38" s="64"/>
      <c r="F38" s="64"/>
      <c r="G38" s="64"/>
      <c r="H38" s="64"/>
      <c r="I38" s="64"/>
      <c r="J38" s="64"/>
      <c r="K38" s="64"/>
      <c r="L38" s="64"/>
      <c r="M38" s="64"/>
      <c r="N38" s="64"/>
      <c r="O38" s="64"/>
      <c r="P38" s="64"/>
      <c r="Q38" s="64"/>
      <c r="R38" s="64"/>
      <c r="S38" s="64"/>
      <c r="T38" s="64"/>
      <c r="U38" s="64"/>
      <c r="V38" s="64"/>
    </row>
    <row r="39" spans="1:22" ht="12.75">
      <c r="A39" s="64"/>
      <c r="B39" s="64"/>
      <c r="C39" s="64"/>
      <c r="D39" s="64"/>
      <c r="E39" s="64"/>
      <c r="F39" s="64"/>
      <c r="G39" s="64"/>
      <c r="H39" s="64"/>
      <c r="I39" s="64"/>
      <c r="J39" s="64"/>
      <c r="K39" s="64"/>
      <c r="L39" s="64"/>
      <c r="M39" s="64"/>
      <c r="N39" s="64"/>
      <c r="O39" s="64"/>
      <c r="P39" s="64"/>
      <c r="Q39" s="64"/>
      <c r="R39" s="64"/>
      <c r="S39" s="64"/>
      <c r="T39" s="64"/>
      <c r="U39" s="64"/>
      <c r="V39" s="64"/>
    </row>
    <row r="40" spans="1:22" ht="12.75">
      <c r="A40" s="64"/>
      <c r="B40" s="64"/>
      <c r="C40" s="64"/>
      <c r="D40" s="64"/>
      <c r="E40" s="64"/>
      <c r="F40" s="64"/>
      <c r="G40" s="64"/>
      <c r="H40" s="64"/>
      <c r="I40" s="64"/>
      <c r="J40" s="64"/>
      <c r="K40" s="64"/>
      <c r="L40" s="64"/>
      <c r="M40" s="64"/>
      <c r="N40" s="64"/>
      <c r="O40" s="64"/>
      <c r="P40" s="64"/>
      <c r="Q40" s="64"/>
      <c r="R40" s="64"/>
      <c r="S40" s="64"/>
      <c r="T40" s="64"/>
      <c r="U40" s="64"/>
      <c r="V40" s="64"/>
    </row>
    <row r="41" spans="1:22" ht="12.75">
      <c r="A41" s="64"/>
      <c r="B41" s="64"/>
      <c r="C41" s="64"/>
      <c r="D41" s="64"/>
      <c r="E41" s="64"/>
      <c r="F41" s="64"/>
      <c r="G41" s="64"/>
      <c r="H41" s="64"/>
      <c r="I41" s="64"/>
      <c r="J41" s="64"/>
      <c r="K41" s="64"/>
      <c r="L41" s="64"/>
      <c r="M41" s="64"/>
      <c r="N41" s="64"/>
      <c r="O41" s="64"/>
      <c r="P41" s="64"/>
      <c r="Q41" s="64"/>
      <c r="R41" s="64"/>
      <c r="S41" s="64"/>
      <c r="T41" s="64"/>
      <c r="U41" s="64"/>
      <c r="V41" s="64"/>
    </row>
    <row r="42" spans="1:22" ht="12.75">
      <c r="A42" s="64"/>
      <c r="B42" s="64"/>
      <c r="C42" s="64"/>
      <c r="D42" s="64"/>
      <c r="E42" s="64"/>
      <c r="F42" s="64"/>
      <c r="G42" s="64"/>
      <c r="H42" s="64"/>
      <c r="I42" s="64"/>
      <c r="J42" s="64"/>
      <c r="K42" s="64"/>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sheetData>
  <sheetProtection selectLockedCells="1" selectUnlockedCells="1"/>
  <printOptions horizontalCentered="1" verticalCentered="1"/>
  <pageMargins left="0.3937007874015748" right="0.3937007874015748" top="0.984251968503937" bottom="0.984251968503937" header="0.5118110236220472" footer="0.5118110236220472"/>
  <pageSetup firstPageNumber="2" useFirstPageNumber="1" horizontalDpi="600" verticalDpi="600" orientation="portrait" paperSize="9" scale="80" r:id="rId1"/>
  <headerFooter alignWithMargins="0">
    <oddFooter>&amp;C&amp;14page 24</oddFooter>
  </headerFooter>
</worksheet>
</file>

<file path=xl/worksheets/sheet26.xml><?xml version="1.0" encoding="utf-8"?>
<worksheet xmlns="http://schemas.openxmlformats.org/spreadsheetml/2006/main" xmlns:r="http://schemas.openxmlformats.org/officeDocument/2006/relationships">
  <dimension ref="A1:V69"/>
  <sheetViews>
    <sheetView view="pageLayout" zoomScaleNormal="75" zoomScaleSheetLayoutView="100" workbookViewId="0" topLeftCell="A22">
      <selection activeCell="K21" sqref="K21"/>
    </sheetView>
  </sheetViews>
  <sheetFormatPr defaultColWidth="11.00390625" defaultRowHeight="12.75"/>
  <cols>
    <col min="1" max="1" width="21.375" style="65" customWidth="1"/>
    <col min="2" max="11" width="5.50390625" style="65" customWidth="1"/>
    <col min="12" max="12" width="6.625" style="65" customWidth="1"/>
    <col min="13" max="21" width="6.375" style="65" customWidth="1"/>
    <col min="22" max="22" width="0.875" style="65" customWidth="1"/>
    <col min="23" max="24" width="11.00390625" style="64" customWidth="1"/>
    <col min="25" max="16384" width="11.00390625" style="65" customWidth="1"/>
  </cols>
  <sheetData>
    <row r="1" spans="1:22" ht="15">
      <c r="A1" s="71" t="s">
        <v>154</v>
      </c>
      <c r="B1" s="71" t="s">
        <v>173</v>
      </c>
      <c r="C1" s="1"/>
      <c r="D1" s="1"/>
      <c r="E1" s="1"/>
      <c r="F1" s="71" t="str">
        <f>couverture!A34</f>
        <v>Situation au 1er juillet 2013</v>
      </c>
      <c r="G1" s="1"/>
      <c r="H1" s="1"/>
      <c r="I1" s="1"/>
      <c r="J1" s="1"/>
      <c r="K1" s="1"/>
      <c r="L1" s="1"/>
      <c r="M1" s="1"/>
      <c r="N1" s="1"/>
      <c r="O1" s="1"/>
      <c r="P1" s="1"/>
      <c r="Q1" s="1"/>
      <c r="R1" s="1"/>
      <c r="S1" s="1"/>
      <c r="T1" s="1"/>
      <c r="U1" s="1"/>
      <c r="V1" s="1"/>
    </row>
    <row r="2" spans="1:22" ht="12.75">
      <c r="A2" s="2" t="s">
        <v>217</v>
      </c>
      <c r="B2" s="1"/>
      <c r="C2" s="1"/>
      <c r="D2" s="1"/>
      <c r="E2" s="1"/>
      <c r="F2" s="1"/>
      <c r="G2" s="1"/>
      <c r="H2" s="1"/>
      <c r="I2" s="1"/>
      <c r="J2" s="1"/>
      <c r="K2" s="1"/>
      <c r="L2" s="64"/>
      <c r="M2" s="64"/>
      <c r="N2" s="64"/>
      <c r="O2" s="64"/>
      <c r="P2" s="64"/>
      <c r="Q2" s="64"/>
      <c r="R2" s="64"/>
      <c r="S2" s="64"/>
      <c r="T2" s="64"/>
      <c r="U2" s="64"/>
      <c r="V2" s="64"/>
    </row>
    <row r="3" spans="1:22" ht="20.25">
      <c r="A3" s="19" t="s">
        <v>119</v>
      </c>
      <c r="B3" s="11" t="s">
        <v>120</v>
      </c>
      <c r="C3" s="10" t="s">
        <v>121</v>
      </c>
      <c r="D3" s="10" t="s">
        <v>122</v>
      </c>
      <c r="E3" s="10" t="s">
        <v>123</v>
      </c>
      <c r="F3" s="10" t="s">
        <v>124</v>
      </c>
      <c r="G3" s="10" t="s">
        <v>125</v>
      </c>
      <c r="H3" s="10" t="s">
        <v>126</v>
      </c>
      <c r="I3" s="10" t="s">
        <v>127</v>
      </c>
      <c r="J3" s="11" t="s">
        <v>128</v>
      </c>
      <c r="K3" s="10" t="s">
        <v>129</v>
      </c>
      <c r="L3" s="64"/>
      <c r="M3" s="64"/>
      <c r="N3" s="64"/>
      <c r="O3" s="64"/>
      <c r="P3" s="64"/>
      <c r="Q3" s="64"/>
      <c r="R3" s="64"/>
      <c r="S3" s="64"/>
      <c r="T3" s="64"/>
      <c r="U3" s="64"/>
      <c r="V3" s="64"/>
    </row>
    <row r="4" spans="1:22" ht="12.75">
      <c r="A4" s="3" t="s">
        <v>130</v>
      </c>
      <c r="B4" s="3"/>
      <c r="C4" s="3"/>
      <c r="D4" s="3"/>
      <c r="E4" s="3"/>
      <c r="F4" s="3"/>
      <c r="G4" s="3"/>
      <c r="H4" s="3"/>
      <c r="I4" s="3"/>
      <c r="J4" s="3"/>
      <c r="K4" s="3"/>
      <c r="L4" s="64"/>
      <c r="M4" s="64"/>
      <c r="N4" s="64"/>
      <c r="O4" s="64"/>
      <c r="P4" s="64"/>
      <c r="Q4" s="64"/>
      <c r="R4" s="64"/>
      <c r="S4" s="64"/>
      <c r="T4" s="64"/>
      <c r="U4" s="64"/>
      <c r="V4" s="64"/>
    </row>
    <row r="5" spans="1:22" ht="12.75">
      <c r="A5" s="14" t="s">
        <v>131</v>
      </c>
      <c r="B5" s="440">
        <v>2</v>
      </c>
      <c r="C5" s="440">
        <v>10</v>
      </c>
      <c r="D5" s="440">
        <v>28</v>
      </c>
      <c r="E5" s="440">
        <v>75</v>
      </c>
      <c r="F5" s="440">
        <v>82</v>
      </c>
      <c r="G5" s="440">
        <v>135</v>
      </c>
      <c r="H5" s="440">
        <v>103</v>
      </c>
      <c r="I5" s="440">
        <v>49</v>
      </c>
      <c r="J5" s="440">
        <v>11</v>
      </c>
      <c r="K5" s="4">
        <f>SUM(B5:J5)</f>
        <v>495</v>
      </c>
      <c r="L5" s="64"/>
      <c r="M5" s="64"/>
      <c r="N5" s="64"/>
      <c r="O5" s="64"/>
      <c r="P5" s="64"/>
      <c r="Q5" s="64"/>
      <c r="R5" s="64"/>
      <c r="S5" s="64"/>
      <c r="T5" s="64"/>
      <c r="U5" s="64"/>
      <c r="V5" s="64"/>
    </row>
    <row r="6" spans="1:22" ht="12.75">
      <c r="A6" s="14" t="s">
        <v>132</v>
      </c>
      <c r="B6" s="440">
        <v>0</v>
      </c>
      <c r="C6" s="440">
        <v>3</v>
      </c>
      <c r="D6" s="440">
        <v>1</v>
      </c>
      <c r="E6" s="440">
        <v>6</v>
      </c>
      <c r="F6" s="440">
        <v>12</v>
      </c>
      <c r="G6" s="440">
        <v>10</v>
      </c>
      <c r="H6" s="440">
        <v>11</v>
      </c>
      <c r="I6" s="440">
        <v>8</v>
      </c>
      <c r="J6" s="440">
        <v>0</v>
      </c>
      <c r="K6" s="4">
        <f>SUM(B6:J6)</f>
        <v>51</v>
      </c>
      <c r="L6" s="64"/>
      <c r="M6" s="64"/>
      <c r="N6" s="64"/>
      <c r="O6" s="64"/>
      <c r="P6" s="64"/>
      <c r="Q6" s="64"/>
      <c r="R6" s="64"/>
      <c r="S6" s="64"/>
      <c r="T6" s="64"/>
      <c r="U6" s="64"/>
      <c r="V6" s="64"/>
    </row>
    <row r="7" spans="1:22" ht="12.75">
      <c r="A7" s="14" t="s">
        <v>48</v>
      </c>
      <c r="B7" s="440">
        <v>0</v>
      </c>
      <c r="C7" s="440">
        <v>0</v>
      </c>
      <c r="D7" s="440">
        <v>17</v>
      </c>
      <c r="E7" s="440">
        <v>15</v>
      </c>
      <c r="F7" s="440">
        <v>18</v>
      </c>
      <c r="G7" s="440">
        <v>18</v>
      </c>
      <c r="H7" s="440">
        <v>14</v>
      </c>
      <c r="I7" s="440">
        <v>3</v>
      </c>
      <c r="J7" s="440">
        <v>0</v>
      </c>
      <c r="K7" s="4">
        <f>SUM(B7:J7)</f>
        <v>85</v>
      </c>
      <c r="L7" s="64"/>
      <c r="M7" s="64"/>
      <c r="N7" s="64"/>
      <c r="O7" s="64"/>
      <c r="P7" s="64"/>
      <c r="Q7" s="64"/>
      <c r="R7" s="64"/>
      <c r="S7" s="64"/>
      <c r="T7" s="64"/>
      <c r="U7" s="64"/>
      <c r="V7" s="64"/>
    </row>
    <row r="8" spans="1:22" ht="12.75">
      <c r="A8" s="14" t="s">
        <v>133</v>
      </c>
      <c r="B8" s="440">
        <v>3</v>
      </c>
      <c r="C8" s="440">
        <v>2</v>
      </c>
      <c r="D8" s="440">
        <v>1</v>
      </c>
      <c r="E8" s="440">
        <v>10</v>
      </c>
      <c r="F8" s="440">
        <v>6</v>
      </c>
      <c r="G8" s="440">
        <v>22</v>
      </c>
      <c r="H8" s="440">
        <v>17</v>
      </c>
      <c r="I8" s="440">
        <v>14</v>
      </c>
      <c r="J8" s="440">
        <v>5</v>
      </c>
      <c r="K8" s="4">
        <f>SUM(B8:J8)</f>
        <v>80</v>
      </c>
      <c r="L8" s="64"/>
      <c r="M8" s="64"/>
      <c r="N8" s="64"/>
      <c r="O8" s="64"/>
      <c r="P8" s="64"/>
      <c r="Q8" s="64"/>
      <c r="R8" s="64"/>
      <c r="S8" s="64"/>
      <c r="T8" s="64"/>
      <c r="U8" s="64"/>
      <c r="V8" s="64"/>
    </row>
    <row r="9" spans="1:22" ht="12.75">
      <c r="A9" s="17" t="s">
        <v>134</v>
      </c>
      <c r="B9" s="5">
        <f>SUM(B5:B8)</f>
        <v>5</v>
      </c>
      <c r="C9" s="5">
        <f aca="true" t="shared" si="0" ref="C9:K9">SUM(C5:C8)</f>
        <v>15</v>
      </c>
      <c r="D9" s="5">
        <f t="shared" si="0"/>
        <v>47</v>
      </c>
      <c r="E9" s="5">
        <f t="shared" si="0"/>
        <v>106</v>
      </c>
      <c r="F9" s="5">
        <f t="shared" si="0"/>
        <v>118</v>
      </c>
      <c r="G9" s="5">
        <f t="shared" si="0"/>
        <v>185</v>
      </c>
      <c r="H9" s="5">
        <f t="shared" si="0"/>
        <v>145</v>
      </c>
      <c r="I9" s="5">
        <f t="shared" si="0"/>
        <v>74</v>
      </c>
      <c r="J9" s="5">
        <f t="shared" si="0"/>
        <v>16</v>
      </c>
      <c r="K9" s="5">
        <f t="shared" si="0"/>
        <v>711</v>
      </c>
      <c r="L9" s="64"/>
      <c r="M9" s="64"/>
      <c r="N9" s="64"/>
      <c r="O9" s="64"/>
      <c r="P9" s="64"/>
      <c r="Q9" s="64"/>
      <c r="R9" s="64"/>
      <c r="S9" s="64"/>
      <c r="T9" s="64"/>
      <c r="U9" s="64"/>
      <c r="V9" s="64"/>
    </row>
    <row r="10" spans="1:22" ht="12.75">
      <c r="A10" s="6"/>
      <c r="B10" s="6"/>
      <c r="C10" s="6"/>
      <c r="D10" s="6"/>
      <c r="E10" s="6"/>
      <c r="F10" s="6"/>
      <c r="G10" s="6"/>
      <c r="H10" s="6"/>
      <c r="I10" s="6"/>
      <c r="J10" s="6"/>
      <c r="K10" s="6"/>
      <c r="L10" s="64"/>
      <c r="M10" s="64"/>
      <c r="N10" s="64"/>
      <c r="O10" s="64"/>
      <c r="P10" s="64"/>
      <c r="Q10" s="64"/>
      <c r="R10" s="64"/>
      <c r="S10" s="64"/>
      <c r="T10" s="64"/>
      <c r="U10" s="64"/>
      <c r="V10" s="64"/>
    </row>
    <row r="11" spans="1:22" ht="12.75">
      <c r="A11" s="3" t="s">
        <v>135</v>
      </c>
      <c r="B11" s="3"/>
      <c r="C11" s="3"/>
      <c r="D11" s="3"/>
      <c r="E11" s="3"/>
      <c r="F11" s="3"/>
      <c r="G11" s="3"/>
      <c r="H11" s="3"/>
      <c r="I11" s="3"/>
      <c r="J11" s="3"/>
      <c r="K11" s="3"/>
      <c r="L11" s="64"/>
      <c r="M11" s="64"/>
      <c r="N11" s="64"/>
      <c r="O11" s="64"/>
      <c r="P11" s="64"/>
      <c r="Q11" s="64"/>
      <c r="R11" s="64"/>
      <c r="S11" s="64"/>
      <c r="T11" s="64"/>
      <c r="U11" s="64"/>
      <c r="V11" s="64"/>
    </row>
    <row r="12" spans="1:22" ht="12.75">
      <c r="A12" s="7"/>
      <c r="B12" s="7"/>
      <c r="C12" s="7"/>
      <c r="D12" s="7"/>
      <c r="E12" s="7"/>
      <c r="F12" s="7"/>
      <c r="G12" s="7"/>
      <c r="H12" s="7"/>
      <c r="I12" s="7"/>
      <c r="J12" s="7"/>
      <c r="K12" s="7"/>
      <c r="L12" s="64"/>
      <c r="M12" s="64"/>
      <c r="N12" s="64"/>
      <c r="O12" s="64"/>
      <c r="P12" s="64"/>
      <c r="Q12" s="64"/>
      <c r="R12" s="64"/>
      <c r="S12" s="64"/>
      <c r="T12" s="64"/>
      <c r="U12" s="64"/>
      <c r="V12" s="64"/>
    </row>
    <row r="13" spans="1:22" ht="12.75">
      <c r="A13" s="7" t="s">
        <v>136</v>
      </c>
      <c r="B13" s="7"/>
      <c r="C13" s="7"/>
      <c r="D13" s="7"/>
      <c r="E13" s="7"/>
      <c r="F13" s="7"/>
      <c r="G13" s="7"/>
      <c r="H13" s="7"/>
      <c r="I13" s="7"/>
      <c r="J13" s="7"/>
      <c r="K13" s="7"/>
      <c r="L13" s="64"/>
      <c r="M13" s="64"/>
      <c r="N13" s="64"/>
      <c r="O13" s="64"/>
      <c r="P13" s="64"/>
      <c r="Q13" s="64"/>
      <c r="R13" s="64"/>
      <c r="S13" s="64"/>
      <c r="T13" s="64"/>
      <c r="U13" s="64"/>
      <c r="V13" s="64"/>
    </row>
    <row r="14" spans="1:22" ht="12.75">
      <c r="A14" s="14" t="s">
        <v>68</v>
      </c>
      <c r="B14" s="4">
        <v>7</v>
      </c>
      <c r="C14" s="4">
        <v>8</v>
      </c>
      <c r="D14" s="4">
        <v>29</v>
      </c>
      <c r="E14" s="4">
        <v>76</v>
      </c>
      <c r="F14" s="4">
        <v>93</v>
      </c>
      <c r="G14" s="4">
        <v>119</v>
      </c>
      <c r="H14" s="4">
        <v>65</v>
      </c>
      <c r="I14" s="4">
        <v>28</v>
      </c>
      <c r="J14" s="4">
        <v>3</v>
      </c>
      <c r="K14" s="4">
        <f>SUM(B14:J14)</f>
        <v>428</v>
      </c>
      <c r="L14" s="64"/>
      <c r="M14" s="64"/>
      <c r="N14" s="64"/>
      <c r="O14" s="64"/>
      <c r="P14" s="64"/>
      <c r="Q14" s="64"/>
      <c r="R14" s="64"/>
      <c r="S14" s="64"/>
      <c r="T14" s="64"/>
      <c r="U14" s="64"/>
      <c r="V14" s="64"/>
    </row>
    <row r="15" spans="1:22" ht="12.75">
      <c r="A15" s="14" t="s">
        <v>69</v>
      </c>
      <c r="B15" s="4">
        <v>0</v>
      </c>
      <c r="C15" s="4">
        <v>2</v>
      </c>
      <c r="D15" s="4">
        <v>28</v>
      </c>
      <c r="E15" s="4">
        <v>94</v>
      </c>
      <c r="F15" s="4">
        <v>102</v>
      </c>
      <c r="G15" s="4">
        <v>114</v>
      </c>
      <c r="H15" s="4">
        <v>77</v>
      </c>
      <c r="I15" s="4">
        <v>20</v>
      </c>
      <c r="J15" s="4">
        <v>9</v>
      </c>
      <c r="K15" s="4">
        <f aca="true" t="shared" si="1" ref="K15:K20">SUM(B15:J15)</f>
        <v>446</v>
      </c>
      <c r="L15" s="64"/>
      <c r="M15" s="64"/>
      <c r="N15" s="64"/>
      <c r="O15" s="64"/>
      <c r="P15" s="64"/>
      <c r="Q15" s="64"/>
      <c r="R15" s="64"/>
      <c r="S15" s="64"/>
      <c r="T15" s="64"/>
      <c r="U15" s="64"/>
      <c r="V15" s="64"/>
    </row>
    <row r="16" spans="1:22" ht="12.75">
      <c r="A16" s="14" t="s">
        <v>137</v>
      </c>
      <c r="B16" s="4">
        <v>0</v>
      </c>
      <c r="C16" s="4">
        <v>1</v>
      </c>
      <c r="D16" s="4">
        <v>15</v>
      </c>
      <c r="E16" s="4">
        <v>83</v>
      </c>
      <c r="F16" s="4">
        <v>113</v>
      </c>
      <c r="G16" s="4">
        <v>171</v>
      </c>
      <c r="H16" s="4">
        <v>123</v>
      </c>
      <c r="I16" s="4">
        <v>57</v>
      </c>
      <c r="J16" s="4">
        <v>10</v>
      </c>
      <c r="K16" s="4">
        <f t="shared" si="1"/>
        <v>573</v>
      </c>
      <c r="L16" s="64"/>
      <c r="M16" s="64"/>
      <c r="N16" s="64"/>
      <c r="O16" s="64"/>
      <c r="P16" s="64"/>
      <c r="Q16" s="64"/>
      <c r="R16" s="64"/>
      <c r="S16" s="64"/>
      <c r="T16" s="64"/>
      <c r="U16" s="64"/>
      <c r="V16" s="64"/>
    </row>
    <row r="17" spans="1:22" ht="12.75">
      <c r="A17" s="14" t="s">
        <v>138</v>
      </c>
      <c r="B17" s="4">
        <v>0</v>
      </c>
      <c r="C17" s="4">
        <v>0</v>
      </c>
      <c r="D17" s="4">
        <v>5</v>
      </c>
      <c r="E17" s="4">
        <v>23</v>
      </c>
      <c r="F17" s="4">
        <v>35</v>
      </c>
      <c r="G17" s="4">
        <v>43</v>
      </c>
      <c r="H17" s="4">
        <v>36</v>
      </c>
      <c r="I17" s="4">
        <v>20</v>
      </c>
      <c r="J17" s="4">
        <v>3</v>
      </c>
      <c r="K17" s="4">
        <f t="shared" si="1"/>
        <v>165</v>
      </c>
      <c r="L17" s="64"/>
      <c r="M17" s="64"/>
      <c r="N17" s="64"/>
      <c r="O17" s="64"/>
      <c r="P17" s="64"/>
      <c r="Q17" s="64"/>
      <c r="R17" s="64"/>
      <c r="S17" s="64"/>
      <c r="T17" s="64"/>
      <c r="U17" s="64"/>
      <c r="V17" s="64"/>
    </row>
    <row r="18" spans="1:22" ht="12.75">
      <c r="A18" s="14" t="s">
        <v>139</v>
      </c>
      <c r="B18" s="4">
        <v>0</v>
      </c>
      <c r="C18" s="4">
        <v>0</v>
      </c>
      <c r="D18" s="4">
        <v>5</v>
      </c>
      <c r="E18" s="4">
        <v>4</v>
      </c>
      <c r="F18" s="4">
        <v>11</v>
      </c>
      <c r="G18" s="4">
        <v>17</v>
      </c>
      <c r="H18" s="4">
        <v>24</v>
      </c>
      <c r="I18" s="4">
        <v>6</v>
      </c>
      <c r="J18" s="4">
        <v>4</v>
      </c>
      <c r="K18" s="4">
        <f t="shared" si="1"/>
        <v>71</v>
      </c>
      <c r="L18" s="64"/>
      <c r="M18" s="64"/>
      <c r="N18" s="64"/>
      <c r="O18" s="64"/>
      <c r="P18" s="64"/>
      <c r="Q18" s="64"/>
      <c r="R18" s="64"/>
      <c r="S18" s="64"/>
      <c r="T18" s="64"/>
      <c r="U18" s="64"/>
      <c r="V18" s="64"/>
    </row>
    <row r="19" spans="1:22" ht="12.75">
      <c r="A19" s="14" t="s">
        <v>140</v>
      </c>
      <c r="B19" s="4">
        <v>0</v>
      </c>
      <c r="C19" s="4">
        <v>0</v>
      </c>
      <c r="D19" s="4">
        <v>4</v>
      </c>
      <c r="E19" s="4">
        <v>3</v>
      </c>
      <c r="F19" s="4">
        <v>9</v>
      </c>
      <c r="G19" s="4">
        <v>21</v>
      </c>
      <c r="H19" s="4">
        <v>10</v>
      </c>
      <c r="I19" s="4">
        <v>14</v>
      </c>
      <c r="J19" s="4">
        <v>3</v>
      </c>
      <c r="K19" s="4">
        <f t="shared" si="1"/>
        <v>64</v>
      </c>
      <c r="L19" s="64"/>
      <c r="M19" s="64"/>
      <c r="N19" s="64"/>
      <c r="O19" s="64"/>
      <c r="P19" s="64"/>
      <c r="Q19" s="64"/>
      <c r="R19" s="64"/>
      <c r="S19" s="64"/>
      <c r="T19" s="64"/>
      <c r="U19" s="64"/>
      <c r="V19" s="64"/>
    </row>
    <row r="20" spans="1:22" ht="12.75">
      <c r="A20" s="14" t="s">
        <v>141</v>
      </c>
      <c r="B20" s="4">
        <v>0</v>
      </c>
      <c r="C20" s="4">
        <v>0</v>
      </c>
      <c r="D20" s="4">
        <v>0</v>
      </c>
      <c r="E20" s="4">
        <v>1</v>
      </c>
      <c r="F20" s="4">
        <v>2</v>
      </c>
      <c r="G20" s="4">
        <v>10</v>
      </c>
      <c r="H20" s="4">
        <v>13</v>
      </c>
      <c r="I20" s="4">
        <v>9</v>
      </c>
      <c r="J20" s="4">
        <v>4</v>
      </c>
      <c r="K20" s="4">
        <f t="shared" si="1"/>
        <v>39</v>
      </c>
      <c r="L20" s="64"/>
      <c r="M20" s="64"/>
      <c r="N20" s="64"/>
      <c r="O20" s="64"/>
      <c r="P20" s="64"/>
      <c r="Q20" s="64"/>
      <c r="R20" s="64"/>
      <c r="S20" s="64"/>
      <c r="T20" s="64"/>
      <c r="U20" s="64"/>
      <c r="V20" s="64"/>
    </row>
    <row r="21" spans="1:22" ht="12.75">
      <c r="A21" s="17" t="s">
        <v>142</v>
      </c>
      <c r="B21" s="442">
        <f>SUM(B14:B20)</f>
        <v>7</v>
      </c>
      <c r="C21" s="442">
        <f aca="true" t="shared" si="2" ref="C21:K21">SUM(C14:C20)</f>
        <v>11</v>
      </c>
      <c r="D21" s="442">
        <f t="shared" si="2"/>
        <v>86</v>
      </c>
      <c r="E21" s="442">
        <f t="shared" si="2"/>
        <v>284</v>
      </c>
      <c r="F21" s="442">
        <f t="shared" si="2"/>
        <v>365</v>
      </c>
      <c r="G21" s="442">
        <f t="shared" si="2"/>
        <v>495</v>
      </c>
      <c r="H21" s="442">
        <f t="shared" si="2"/>
        <v>348</v>
      </c>
      <c r="I21" s="442">
        <f t="shared" si="2"/>
        <v>154</v>
      </c>
      <c r="J21" s="442">
        <f t="shared" si="2"/>
        <v>36</v>
      </c>
      <c r="K21" s="442">
        <f t="shared" si="2"/>
        <v>1786</v>
      </c>
      <c r="L21" s="64"/>
      <c r="M21" s="64"/>
      <c r="N21" s="64"/>
      <c r="O21" s="64"/>
      <c r="P21" s="64"/>
      <c r="Q21" s="64"/>
      <c r="R21" s="64"/>
      <c r="S21" s="64"/>
      <c r="T21" s="64"/>
      <c r="U21" s="64"/>
      <c r="V21" s="64"/>
    </row>
    <row r="22" spans="1:22" ht="12.75">
      <c r="A22" s="7"/>
      <c r="B22" s="7"/>
      <c r="C22" s="7"/>
      <c r="D22" s="7"/>
      <c r="E22" s="7"/>
      <c r="F22" s="7"/>
      <c r="G22" s="7"/>
      <c r="H22" s="7"/>
      <c r="I22" s="7"/>
      <c r="J22" s="7"/>
      <c r="K22" s="7"/>
      <c r="L22" s="64"/>
      <c r="M22" s="64"/>
      <c r="N22" s="64"/>
      <c r="O22" s="64"/>
      <c r="P22" s="64"/>
      <c r="Q22" s="64"/>
      <c r="R22" s="64"/>
      <c r="S22" s="64"/>
      <c r="T22" s="64"/>
      <c r="U22" s="64"/>
      <c r="V22" s="64"/>
    </row>
    <row r="23" spans="1:22" ht="12.75">
      <c r="A23" s="7" t="s">
        <v>143</v>
      </c>
      <c r="B23" s="7"/>
      <c r="C23" s="7"/>
      <c r="D23" s="7"/>
      <c r="E23" s="7"/>
      <c r="F23" s="7"/>
      <c r="G23" s="7"/>
      <c r="H23" s="7"/>
      <c r="I23" s="7"/>
      <c r="J23" s="7"/>
      <c r="K23" s="7"/>
      <c r="L23" s="64"/>
      <c r="M23" s="64"/>
      <c r="N23" s="64"/>
      <c r="O23" s="64"/>
      <c r="P23" s="64"/>
      <c r="Q23" s="64"/>
      <c r="R23" s="64"/>
      <c r="S23" s="64"/>
      <c r="T23" s="64"/>
      <c r="U23" s="64"/>
      <c r="V23" s="64"/>
    </row>
    <row r="24" spans="1:22" ht="12.75">
      <c r="A24" s="7" t="s">
        <v>144</v>
      </c>
      <c r="B24" s="7"/>
      <c r="C24" s="7"/>
      <c r="D24" s="7"/>
      <c r="E24" s="7"/>
      <c r="F24" s="7"/>
      <c r="G24" s="7"/>
      <c r="H24" s="7"/>
      <c r="I24" s="7"/>
      <c r="J24" s="7"/>
      <c r="K24" s="7"/>
      <c r="L24" s="64"/>
      <c r="M24" s="64"/>
      <c r="N24" s="64"/>
      <c r="O24" s="64"/>
      <c r="P24" s="64"/>
      <c r="Q24" s="64"/>
      <c r="R24" s="64"/>
      <c r="S24" s="64"/>
      <c r="T24" s="64"/>
      <c r="U24" s="64"/>
      <c r="V24" s="64"/>
    </row>
    <row r="25" spans="1:22" ht="12.75">
      <c r="A25" s="14" t="s">
        <v>145</v>
      </c>
      <c r="B25" s="4">
        <v>0</v>
      </c>
      <c r="C25" s="4">
        <v>0</v>
      </c>
      <c r="D25" s="4">
        <v>0</v>
      </c>
      <c r="E25" s="4">
        <v>2</v>
      </c>
      <c r="F25" s="4">
        <v>3</v>
      </c>
      <c r="G25" s="4">
        <v>6</v>
      </c>
      <c r="H25" s="4">
        <v>1</v>
      </c>
      <c r="I25" s="4">
        <v>2</v>
      </c>
      <c r="J25" s="4">
        <v>0</v>
      </c>
      <c r="K25" s="4">
        <f>SUM(B25:J25)</f>
        <v>14</v>
      </c>
      <c r="L25" s="64"/>
      <c r="M25" s="64"/>
      <c r="N25" s="64"/>
      <c r="O25" s="64"/>
      <c r="P25" s="64"/>
      <c r="Q25" s="64"/>
      <c r="R25" s="64"/>
      <c r="S25" s="64"/>
      <c r="T25" s="64"/>
      <c r="U25" s="64"/>
      <c r="V25" s="64"/>
    </row>
    <row r="26" spans="1:22" ht="12.75">
      <c r="A26" s="14" t="s">
        <v>146</v>
      </c>
      <c r="B26" s="4">
        <v>0</v>
      </c>
      <c r="C26" s="4">
        <v>0</v>
      </c>
      <c r="D26" s="4">
        <v>1</v>
      </c>
      <c r="E26" s="4">
        <v>12</v>
      </c>
      <c r="F26" s="4">
        <v>8</v>
      </c>
      <c r="G26" s="4">
        <v>34</v>
      </c>
      <c r="H26" s="4">
        <v>40</v>
      </c>
      <c r="I26" s="4">
        <v>15</v>
      </c>
      <c r="J26" s="4">
        <v>7</v>
      </c>
      <c r="K26" s="4">
        <f>SUM(B26:J26)</f>
        <v>117</v>
      </c>
      <c r="L26" s="64"/>
      <c r="M26" s="64"/>
      <c r="N26" s="64"/>
      <c r="O26" s="64"/>
      <c r="P26" s="64"/>
      <c r="Q26" s="64"/>
      <c r="R26" s="64"/>
      <c r="S26" s="64"/>
      <c r="T26" s="64"/>
      <c r="U26" s="64"/>
      <c r="V26" s="64"/>
    </row>
    <row r="27" spans="1:22" ht="12.75">
      <c r="A27" s="14" t="s">
        <v>147</v>
      </c>
      <c r="B27" s="4">
        <v>0</v>
      </c>
      <c r="C27" s="4">
        <v>0</v>
      </c>
      <c r="D27" s="4">
        <v>0</v>
      </c>
      <c r="E27" s="4">
        <v>2</v>
      </c>
      <c r="F27" s="4">
        <v>12</v>
      </c>
      <c r="G27" s="4">
        <v>36</v>
      </c>
      <c r="H27" s="4">
        <v>40</v>
      </c>
      <c r="I27" s="4">
        <v>19</v>
      </c>
      <c r="J27" s="4">
        <v>8</v>
      </c>
      <c r="K27" s="4">
        <f>SUM(B27:J27)</f>
        <v>117</v>
      </c>
      <c r="L27" s="64"/>
      <c r="M27" s="64"/>
      <c r="N27" s="64"/>
      <c r="O27" s="64"/>
      <c r="P27" s="64"/>
      <c r="Q27" s="64"/>
      <c r="R27" s="64"/>
      <c r="S27" s="64"/>
      <c r="T27" s="64"/>
      <c r="U27" s="64"/>
      <c r="V27" s="64"/>
    </row>
    <row r="28" spans="1:22" ht="12.75">
      <c r="A28" s="14" t="s">
        <v>101</v>
      </c>
      <c r="B28" s="4">
        <v>0</v>
      </c>
      <c r="C28" s="4">
        <v>0</v>
      </c>
      <c r="D28" s="4">
        <v>0</v>
      </c>
      <c r="E28" s="4">
        <v>1</v>
      </c>
      <c r="F28" s="4">
        <v>8</v>
      </c>
      <c r="G28" s="4">
        <v>21</v>
      </c>
      <c r="H28" s="4">
        <v>35</v>
      </c>
      <c r="I28" s="4">
        <v>27</v>
      </c>
      <c r="J28" s="4">
        <v>9</v>
      </c>
      <c r="K28" s="4">
        <f>SUM(B28:J28)</f>
        <v>101</v>
      </c>
      <c r="L28" s="64"/>
      <c r="M28" s="64"/>
      <c r="N28" s="64"/>
      <c r="O28" s="64"/>
      <c r="P28" s="64"/>
      <c r="Q28" s="64"/>
      <c r="R28" s="64"/>
      <c r="S28" s="64"/>
      <c r="T28" s="64"/>
      <c r="U28" s="64"/>
      <c r="V28" s="64"/>
    </row>
    <row r="29" spans="1:22" ht="12.75">
      <c r="A29" s="14" t="s">
        <v>148</v>
      </c>
      <c r="B29" s="4">
        <v>0</v>
      </c>
      <c r="C29" s="4">
        <v>0</v>
      </c>
      <c r="D29" s="4">
        <v>0</v>
      </c>
      <c r="E29" s="4">
        <v>0</v>
      </c>
      <c r="F29" s="4">
        <v>0</v>
      </c>
      <c r="G29" s="4">
        <v>3</v>
      </c>
      <c r="H29" s="4">
        <v>2</v>
      </c>
      <c r="I29" s="4">
        <v>3</v>
      </c>
      <c r="J29" s="4">
        <v>3</v>
      </c>
      <c r="K29" s="4">
        <f>SUM(B29:J29)</f>
        <v>11</v>
      </c>
      <c r="L29" s="64"/>
      <c r="M29" s="64"/>
      <c r="N29" s="64"/>
      <c r="O29" s="64"/>
      <c r="P29" s="64"/>
      <c r="Q29" s="64"/>
      <c r="R29" s="64"/>
      <c r="S29" s="64"/>
      <c r="T29" s="64"/>
      <c r="U29" s="64"/>
      <c r="V29" s="64"/>
    </row>
    <row r="30" spans="1:22" ht="12.75">
      <c r="A30" s="17" t="s">
        <v>149</v>
      </c>
      <c r="B30" s="442">
        <f>SUM(B25:B29)</f>
        <v>0</v>
      </c>
      <c r="C30" s="442">
        <f aca="true" t="shared" si="3" ref="C30:K30">SUM(C25:C29)</f>
        <v>0</v>
      </c>
      <c r="D30" s="442">
        <f t="shared" si="3"/>
        <v>1</v>
      </c>
      <c r="E30" s="442">
        <f t="shared" si="3"/>
        <v>17</v>
      </c>
      <c r="F30" s="442">
        <f t="shared" si="3"/>
        <v>31</v>
      </c>
      <c r="G30" s="442">
        <f t="shared" si="3"/>
        <v>100</v>
      </c>
      <c r="H30" s="442">
        <f t="shared" si="3"/>
        <v>118</v>
      </c>
      <c r="I30" s="442">
        <f t="shared" si="3"/>
        <v>66</v>
      </c>
      <c r="J30" s="442">
        <f t="shared" si="3"/>
        <v>27</v>
      </c>
      <c r="K30" s="442">
        <f t="shared" si="3"/>
        <v>360</v>
      </c>
      <c r="L30" s="64"/>
      <c r="M30" s="64"/>
      <c r="N30" s="64"/>
      <c r="O30" s="64"/>
      <c r="P30" s="64"/>
      <c r="Q30" s="64"/>
      <c r="R30" s="64"/>
      <c r="S30" s="64"/>
      <c r="T30" s="64"/>
      <c r="U30" s="64"/>
      <c r="V30" s="64"/>
    </row>
    <row r="31" spans="1:22" ht="12.75">
      <c r="A31" s="7"/>
      <c r="B31" s="7"/>
      <c r="C31" s="7"/>
      <c r="D31" s="7"/>
      <c r="E31" s="7"/>
      <c r="F31" s="7"/>
      <c r="G31" s="7"/>
      <c r="H31" s="7"/>
      <c r="I31" s="7"/>
      <c r="J31" s="7"/>
      <c r="K31" s="7"/>
      <c r="L31" s="64"/>
      <c r="M31" s="64"/>
      <c r="N31" s="64"/>
      <c r="O31" s="64"/>
      <c r="P31" s="64"/>
      <c r="Q31" s="64"/>
      <c r="R31" s="64"/>
      <c r="S31" s="64"/>
      <c r="T31" s="64"/>
      <c r="U31" s="64"/>
      <c r="V31" s="64"/>
    </row>
    <row r="32" spans="1:22" ht="12.75">
      <c r="A32" s="7" t="s">
        <v>150</v>
      </c>
      <c r="B32" s="7"/>
      <c r="C32" s="7"/>
      <c r="D32" s="7"/>
      <c r="E32" s="7"/>
      <c r="F32" s="7"/>
      <c r="G32" s="7"/>
      <c r="H32" s="7"/>
      <c r="I32" s="7"/>
      <c r="J32" s="7"/>
      <c r="K32" s="7"/>
      <c r="L32" s="64"/>
      <c r="M32" s="64"/>
      <c r="N32" s="64"/>
      <c r="O32" s="64"/>
      <c r="P32" s="64"/>
      <c r="Q32" s="64"/>
      <c r="R32" s="64"/>
      <c r="S32" s="64"/>
      <c r="T32" s="64"/>
      <c r="U32" s="64"/>
      <c r="V32" s="64"/>
    </row>
    <row r="33" spans="1:22" ht="12.75">
      <c r="A33" s="20" t="s">
        <v>145</v>
      </c>
      <c r="B33" s="4">
        <v>0</v>
      </c>
      <c r="C33" s="4">
        <v>0</v>
      </c>
      <c r="D33" s="4">
        <v>0</v>
      </c>
      <c r="E33" s="4">
        <v>0</v>
      </c>
      <c r="F33" s="4">
        <v>1</v>
      </c>
      <c r="G33" s="4">
        <v>0</v>
      </c>
      <c r="H33" s="4">
        <v>0</v>
      </c>
      <c r="I33" s="4">
        <v>1</v>
      </c>
      <c r="J33" s="4">
        <v>0</v>
      </c>
      <c r="K33" s="4">
        <f aca="true" t="shared" si="4" ref="K33:K38">SUM(B33:J33)</f>
        <v>2</v>
      </c>
      <c r="L33" s="64"/>
      <c r="M33" s="64"/>
      <c r="N33" s="64"/>
      <c r="O33" s="64"/>
      <c r="P33" s="64"/>
      <c r="Q33" s="64"/>
      <c r="R33" s="64"/>
      <c r="S33" s="64"/>
      <c r="T33" s="64"/>
      <c r="U33" s="64"/>
      <c r="V33" s="64"/>
    </row>
    <row r="34" spans="1:22" ht="12.75">
      <c r="A34" s="21" t="s">
        <v>146</v>
      </c>
      <c r="B34" s="4">
        <v>0</v>
      </c>
      <c r="C34" s="4">
        <v>0</v>
      </c>
      <c r="D34" s="4">
        <v>0</v>
      </c>
      <c r="E34" s="4">
        <v>1</v>
      </c>
      <c r="F34" s="4">
        <v>0</v>
      </c>
      <c r="G34" s="4">
        <v>0</v>
      </c>
      <c r="H34" s="4">
        <v>0</v>
      </c>
      <c r="I34" s="4">
        <v>0</v>
      </c>
      <c r="J34" s="4">
        <v>0</v>
      </c>
      <c r="K34" s="4">
        <f t="shared" si="4"/>
        <v>1</v>
      </c>
      <c r="L34" s="64"/>
      <c r="M34" s="64"/>
      <c r="N34" s="64"/>
      <c r="O34" s="64"/>
      <c r="P34" s="64"/>
      <c r="Q34" s="64"/>
      <c r="R34" s="64"/>
      <c r="S34" s="64"/>
      <c r="T34" s="64"/>
      <c r="U34" s="64"/>
      <c r="V34" s="64"/>
    </row>
    <row r="35" spans="1:22" ht="12.75">
      <c r="A35" s="21" t="s">
        <v>147</v>
      </c>
      <c r="B35" s="4">
        <v>0</v>
      </c>
      <c r="C35" s="4">
        <v>0</v>
      </c>
      <c r="D35" s="4">
        <v>0</v>
      </c>
      <c r="E35" s="4">
        <v>0</v>
      </c>
      <c r="F35" s="4">
        <v>0</v>
      </c>
      <c r="G35" s="4">
        <v>0</v>
      </c>
      <c r="H35" s="4">
        <v>0</v>
      </c>
      <c r="I35" s="4">
        <v>0</v>
      </c>
      <c r="J35" s="4">
        <v>0</v>
      </c>
      <c r="K35" s="4">
        <f t="shared" si="4"/>
        <v>0</v>
      </c>
      <c r="L35" s="64"/>
      <c r="M35" s="64"/>
      <c r="N35" s="64"/>
      <c r="O35" s="64"/>
      <c r="P35" s="64"/>
      <c r="Q35" s="64"/>
      <c r="R35" s="64"/>
      <c r="S35" s="64"/>
      <c r="T35" s="64"/>
      <c r="U35" s="64"/>
      <c r="V35" s="64"/>
    </row>
    <row r="36" spans="1:22" ht="12.75">
      <c r="A36" s="21" t="s">
        <v>101</v>
      </c>
      <c r="B36" s="4">
        <v>0</v>
      </c>
      <c r="C36" s="4">
        <v>0</v>
      </c>
      <c r="D36" s="4">
        <v>0</v>
      </c>
      <c r="E36" s="4">
        <v>0</v>
      </c>
      <c r="F36" s="4">
        <v>0</v>
      </c>
      <c r="G36" s="4">
        <v>0</v>
      </c>
      <c r="H36" s="4">
        <v>0</v>
      </c>
      <c r="I36" s="4">
        <v>0</v>
      </c>
      <c r="J36" s="4">
        <v>0</v>
      </c>
      <c r="K36" s="4">
        <f t="shared" si="4"/>
        <v>0</v>
      </c>
      <c r="L36" s="64"/>
      <c r="M36" s="64"/>
      <c r="N36" s="64"/>
      <c r="O36" s="64"/>
      <c r="P36" s="64"/>
      <c r="Q36" s="64"/>
      <c r="R36" s="64"/>
      <c r="S36" s="64"/>
      <c r="T36" s="64"/>
      <c r="U36" s="64"/>
      <c r="V36" s="64"/>
    </row>
    <row r="37" spans="1:22" ht="12.75">
      <c r="A37" s="21" t="s">
        <v>148</v>
      </c>
      <c r="B37" s="4">
        <v>0</v>
      </c>
      <c r="C37" s="4">
        <v>0</v>
      </c>
      <c r="D37" s="4">
        <v>0</v>
      </c>
      <c r="E37" s="4">
        <v>0</v>
      </c>
      <c r="F37" s="4">
        <v>0</v>
      </c>
      <c r="G37" s="4">
        <v>0</v>
      </c>
      <c r="H37" s="4">
        <v>0</v>
      </c>
      <c r="I37" s="4">
        <v>0</v>
      </c>
      <c r="J37" s="4">
        <v>0</v>
      </c>
      <c r="K37" s="4">
        <f t="shared" si="4"/>
        <v>0</v>
      </c>
      <c r="L37" s="64"/>
      <c r="M37" s="64"/>
      <c r="N37" s="64"/>
      <c r="O37" s="64"/>
      <c r="P37" s="64"/>
      <c r="Q37" s="64"/>
      <c r="R37" s="64"/>
      <c r="S37" s="64"/>
      <c r="T37" s="64"/>
      <c r="U37" s="64"/>
      <c r="V37" s="64"/>
    </row>
    <row r="38" spans="1:22" ht="12.75">
      <c r="A38" s="17" t="s">
        <v>151</v>
      </c>
      <c r="B38" s="442">
        <v>0</v>
      </c>
      <c r="C38" s="442">
        <v>0</v>
      </c>
      <c r="D38" s="442">
        <v>0</v>
      </c>
      <c r="E38" s="442">
        <v>1</v>
      </c>
      <c r="F38" s="442">
        <v>1</v>
      </c>
      <c r="G38" s="442">
        <v>0</v>
      </c>
      <c r="H38" s="442">
        <v>0</v>
      </c>
      <c r="I38" s="442">
        <v>1</v>
      </c>
      <c r="J38" s="442">
        <v>0</v>
      </c>
      <c r="K38" s="442">
        <f t="shared" si="4"/>
        <v>3</v>
      </c>
      <c r="L38" s="64"/>
      <c r="M38" s="64"/>
      <c r="N38" s="64"/>
      <c r="O38" s="64"/>
      <c r="P38" s="64"/>
      <c r="Q38" s="64"/>
      <c r="R38" s="64"/>
      <c r="S38" s="64"/>
      <c r="T38" s="64"/>
      <c r="U38" s="64"/>
      <c r="V38" s="64"/>
    </row>
    <row r="39" spans="1:22" ht="12.75">
      <c r="A39" s="6"/>
      <c r="B39" s="6"/>
      <c r="C39" s="6"/>
      <c r="D39" s="6"/>
      <c r="E39" s="6"/>
      <c r="F39" s="6"/>
      <c r="G39" s="6"/>
      <c r="H39" s="6"/>
      <c r="I39" s="6"/>
      <c r="J39" s="6"/>
      <c r="K39" s="6"/>
      <c r="L39" s="64"/>
      <c r="M39" s="64"/>
      <c r="N39" s="64"/>
      <c r="O39" s="64"/>
      <c r="P39" s="64"/>
      <c r="Q39" s="64"/>
      <c r="R39" s="64"/>
      <c r="S39" s="64"/>
      <c r="T39" s="64"/>
      <c r="U39" s="64"/>
      <c r="V39" s="64"/>
    </row>
    <row r="40" spans="1:22" ht="12.75">
      <c r="A40" s="8" t="s">
        <v>152</v>
      </c>
      <c r="B40" s="8">
        <f>B21+B30+B38</f>
        <v>7</v>
      </c>
      <c r="C40" s="8">
        <f aca="true" t="shared" si="5" ref="C40:K40">C21+C30+C38</f>
        <v>11</v>
      </c>
      <c r="D40" s="8">
        <f t="shared" si="5"/>
        <v>87</v>
      </c>
      <c r="E40" s="8">
        <f t="shared" si="5"/>
        <v>302</v>
      </c>
      <c r="F40" s="8">
        <f t="shared" si="5"/>
        <v>397</v>
      </c>
      <c r="G40" s="8">
        <f t="shared" si="5"/>
        <v>595</v>
      </c>
      <c r="H40" s="8">
        <f t="shared" si="5"/>
        <v>466</v>
      </c>
      <c r="I40" s="8">
        <f t="shared" si="5"/>
        <v>221</v>
      </c>
      <c r="J40" s="8">
        <f t="shared" si="5"/>
        <v>63</v>
      </c>
      <c r="K40" s="8">
        <f t="shared" si="5"/>
        <v>2149</v>
      </c>
      <c r="L40" s="64"/>
      <c r="M40" s="64"/>
      <c r="N40" s="64"/>
      <c r="O40" s="64"/>
      <c r="P40" s="64"/>
      <c r="Q40" s="64"/>
      <c r="R40" s="64"/>
      <c r="S40" s="64"/>
      <c r="T40" s="64"/>
      <c r="U40" s="64"/>
      <c r="V40" s="64"/>
    </row>
    <row r="41" spans="1:22" ht="12.75">
      <c r="A41" s="3" t="s">
        <v>212</v>
      </c>
      <c r="B41" s="3">
        <v>0</v>
      </c>
      <c r="C41" s="3">
        <v>0</v>
      </c>
      <c r="D41" s="3">
        <v>0</v>
      </c>
      <c r="E41" s="3">
        <v>0</v>
      </c>
      <c r="F41" s="3">
        <v>0</v>
      </c>
      <c r="G41" s="3">
        <v>0</v>
      </c>
      <c r="H41" s="3">
        <v>0</v>
      </c>
      <c r="I41" s="3">
        <v>0</v>
      </c>
      <c r="J41" s="3">
        <v>0</v>
      </c>
      <c r="K41" s="8">
        <f>SUM(B41:J41)</f>
        <v>0</v>
      </c>
      <c r="L41" s="64"/>
      <c r="M41" s="64"/>
      <c r="N41" s="64"/>
      <c r="O41" s="64"/>
      <c r="P41" s="64"/>
      <c r="Q41" s="64"/>
      <c r="R41" s="64"/>
      <c r="S41" s="64"/>
      <c r="T41" s="64"/>
      <c r="U41" s="64"/>
      <c r="V41" s="64"/>
    </row>
    <row r="42" spans="1:22" ht="12.75">
      <c r="A42" s="18" t="s">
        <v>153</v>
      </c>
      <c r="B42" s="22">
        <f>B9+B40+B41</f>
        <v>12</v>
      </c>
      <c r="C42" s="22">
        <f aca="true" t="shared" si="6" ref="C42:K42">C9+C40+C41</f>
        <v>26</v>
      </c>
      <c r="D42" s="22">
        <f t="shared" si="6"/>
        <v>134</v>
      </c>
      <c r="E42" s="22">
        <f t="shared" si="6"/>
        <v>408</v>
      </c>
      <c r="F42" s="22">
        <f t="shared" si="6"/>
        <v>515</v>
      </c>
      <c r="G42" s="22">
        <f t="shared" si="6"/>
        <v>780</v>
      </c>
      <c r="H42" s="22">
        <f t="shared" si="6"/>
        <v>611</v>
      </c>
      <c r="I42" s="22">
        <f t="shared" si="6"/>
        <v>295</v>
      </c>
      <c r="J42" s="22">
        <f t="shared" si="6"/>
        <v>79</v>
      </c>
      <c r="K42" s="22">
        <f t="shared" si="6"/>
        <v>2860</v>
      </c>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sheetData>
  <sheetProtection selectLockedCells="1" selectUn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85" r:id="rId1"/>
  <headerFooter alignWithMargins="0">
    <oddFooter>&amp;C&amp;14page 25</oddFooter>
  </headerFooter>
</worksheet>
</file>

<file path=xl/worksheets/sheet27.xml><?xml version="1.0" encoding="utf-8"?>
<worksheet xmlns="http://schemas.openxmlformats.org/spreadsheetml/2006/main" xmlns:r="http://schemas.openxmlformats.org/officeDocument/2006/relationships">
  <dimension ref="A1:V69"/>
  <sheetViews>
    <sheetView view="pageLayout" zoomScaleSheetLayoutView="85" workbookViewId="0" topLeftCell="A13">
      <selection activeCell="K36" sqref="K36"/>
    </sheetView>
  </sheetViews>
  <sheetFormatPr defaultColWidth="11.00390625" defaultRowHeight="12.75"/>
  <cols>
    <col min="1" max="1" width="14.75390625" style="65" customWidth="1"/>
    <col min="2" max="11" width="7.875" style="65" customWidth="1"/>
    <col min="12" max="16384" width="11.00390625" style="65" customWidth="1"/>
  </cols>
  <sheetData>
    <row r="1" spans="1:22" ht="15">
      <c r="A1" s="71" t="s">
        <v>154</v>
      </c>
      <c r="B1" s="64"/>
      <c r="C1" s="71" t="s">
        <v>173</v>
      </c>
      <c r="D1" s="64"/>
      <c r="E1" s="64"/>
      <c r="F1" s="402" t="str">
        <f>couverture!A34</f>
        <v>Situation au 1er juillet 2013</v>
      </c>
      <c r="G1" s="64"/>
      <c r="H1" s="64"/>
      <c r="I1" s="64"/>
      <c r="J1" s="64"/>
      <c r="K1" s="64"/>
      <c r="L1" s="64"/>
      <c r="M1" s="64"/>
      <c r="N1" s="64"/>
      <c r="O1" s="64"/>
      <c r="P1" s="64"/>
      <c r="Q1" s="64"/>
      <c r="R1" s="64"/>
      <c r="S1" s="64"/>
      <c r="T1" s="64"/>
      <c r="U1" s="64"/>
      <c r="V1" s="64"/>
    </row>
    <row r="2" spans="1:22" ht="12.75">
      <c r="A2" s="2" t="s">
        <v>218</v>
      </c>
      <c r="B2" s="1"/>
      <c r="C2" s="1"/>
      <c r="D2" s="1"/>
      <c r="E2" s="1"/>
      <c r="F2" s="1"/>
      <c r="G2" s="1"/>
      <c r="H2" s="1"/>
      <c r="I2" s="1"/>
      <c r="J2" s="1"/>
      <c r="K2" s="1"/>
      <c r="L2" s="64"/>
      <c r="M2" s="64"/>
      <c r="N2" s="64"/>
      <c r="O2" s="64"/>
      <c r="P2" s="64"/>
      <c r="Q2" s="64"/>
      <c r="R2" s="64"/>
      <c r="S2" s="64"/>
      <c r="T2" s="64"/>
      <c r="U2" s="64"/>
      <c r="V2" s="64"/>
    </row>
    <row r="3" spans="1:22" ht="26.25" customHeight="1">
      <c r="A3" s="10" t="s">
        <v>155</v>
      </c>
      <c r="B3" s="450" t="s">
        <v>120</v>
      </c>
      <c r="C3" s="451" t="s">
        <v>121</v>
      </c>
      <c r="D3" s="451" t="s">
        <v>122</v>
      </c>
      <c r="E3" s="451" t="s">
        <v>123</v>
      </c>
      <c r="F3" s="451" t="s">
        <v>124</v>
      </c>
      <c r="G3" s="451" t="s">
        <v>125</v>
      </c>
      <c r="H3" s="451" t="s">
        <v>126</v>
      </c>
      <c r="I3" s="451" t="s">
        <v>127</v>
      </c>
      <c r="J3" s="450" t="s">
        <v>128</v>
      </c>
      <c r="K3" s="451" t="s">
        <v>129</v>
      </c>
      <c r="L3" s="64"/>
      <c r="M3" s="64"/>
      <c r="N3" s="64"/>
      <c r="O3" s="64"/>
      <c r="P3" s="64"/>
      <c r="Q3" s="64"/>
      <c r="R3" s="64"/>
      <c r="S3" s="64"/>
      <c r="T3" s="64"/>
      <c r="U3" s="64"/>
      <c r="V3" s="64"/>
    </row>
    <row r="4" spans="1:22" ht="21">
      <c r="A4" s="12" t="s">
        <v>156</v>
      </c>
      <c r="B4" s="443">
        <v>0</v>
      </c>
      <c r="C4" s="443">
        <v>1</v>
      </c>
      <c r="D4" s="443">
        <v>14</v>
      </c>
      <c r="E4" s="443">
        <v>68</v>
      </c>
      <c r="F4" s="443">
        <v>95</v>
      </c>
      <c r="G4" s="443">
        <v>109</v>
      </c>
      <c r="H4" s="443">
        <v>57</v>
      </c>
      <c r="I4" s="443">
        <v>15</v>
      </c>
      <c r="J4" s="443">
        <v>3</v>
      </c>
      <c r="K4" s="452">
        <v>362</v>
      </c>
      <c r="L4" s="64"/>
      <c r="M4" s="64"/>
      <c r="N4" s="64"/>
      <c r="O4" s="64"/>
      <c r="P4" s="64"/>
      <c r="Q4" s="64"/>
      <c r="R4" s="64"/>
      <c r="S4" s="64"/>
      <c r="T4" s="64"/>
      <c r="U4" s="64"/>
      <c r="V4" s="64"/>
    </row>
    <row r="5" spans="1:22" ht="22.5" customHeight="1">
      <c r="A5" s="13" t="s">
        <v>157</v>
      </c>
      <c r="B5" s="444"/>
      <c r="C5" s="444"/>
      <c r="D5" s="444"/>
      <c r="E5" s="444"/>
      <c r="F5" s="444"/>
      <c r="G5" s="444"/>
      <c r="H5" s="444"/>
      <c r="I5" s="444"/>
      <c r="J5" s="444"/>
      <c r="K5" s="453"/>
      <c r="L5" s="64"/>
      <c r="M5" s="64"/>
      <c r="N5" s="64"/>
      <c r="O5" s="64"/>
      <c r="P5" s="64"/>
      <c r="Q5" s="64"/>
      <c r="R5" s="64"/>
      <c r="S5" s="64"/>
      <c r="T5" s="64"/>
      <c r="U5" s="64"/>
      <c r="V5" s="64"/>
    </row>
    <row r="6" spans="1:22" ht="12.75">
      <c r="A6" s="14" t="s">
        <v>158</v>
      </c>
      <c r="B6" s="440">
        <v>0</v>
      </c>
      <c r="C6" s="440">
        <v>0</v>
      </c>
      <c r="D6" s="440">
        <v>0</v>
      </c>
      <c r="E6" s="440">
        <v>1</v>
      </c>
      <c r="F6" s="440">
        <v>3</v>
      </c>
      <c r="G6" s="440">
        <v>15</v>
      </c>
      <c r="H6" s="440">
        <v>25</v>
      </c>
      <c r="I6" s="440">
        <v>4</v>
      </c>
      <c r="J6" s="440">
        <v>2</v>
      </c>
      <c r="K6" s="453">
        <v>50</v>
      </c>
      <c r="L6" s="64"/>
      <c r="M6" s="64"/>
      <c r="N6" s="64"/>
      <c r="O6" s="64"/>
      <c r="P6" s="64"/>
      <c r="Q6" s="64"/>
      <c r="R6" s="64"/>
      <c r="S6" s="64"/>
      <c r="T6" s="64"/>
      <c r="U6" s="64"/>
      <c r="V6" s="64"/>
    </row>
    <row r="7" spans="1:22" ht="12.75">
      <c r="A7" s="14" t="s">
        <v>159</v>
      </c>
      <c r="B7" s="441">
        <v>0</v>
      </c>
      <c r="C7" s="441">
        <v>0</v>
      </c>
      <c r="D7" s="441">
        <v>3</v>
      </c>
      <c r="E7" s="441">
        <v>14</v>
      </c>
      <c r="F7" s="441">
        <v>16</v>
      </c>
      <c r="G7" s="441">
        <v>50</v>
      </c>
      <c r="H7" s="441">
        <v>56</v>
      </c>
      <c r="I7" s="441">
        <v>43</v>
      </c>
      <c r="J7" s="441">
        <v>15</v>
      </c>
      <c r="K7" s="454">
        <v>197</v>
      </c>
      <c r="L7" s="64"/>
      <c r="M7" s="64"/>
      <c r="N7" s="64"/>
      <c r="O7" s="64"/>
      <c r="P7" s="64"/>
      <c r="Q7" s="64"/>
      <c r="R7" s="64"/>
      <c r="S7" s="64"/>
      <c r="T7" s="64"/>
      <c r="U7" s="64"/>
      <c r="V7" s="64"/>
    </row>
    <row r="8" spans="1:22" ht="12.75">
      <c r="A8" s="15" t="s">
        <v>160</v>
      </c>
      <c r="B8" s="445">
        <v>0</v>
      </c>
      <c r="C8" s="445">
        <v>0</v>
      </c>
      <c r="D8" s="445">
        <v>3</v>
      </c>
      <c r="E8" s="445">
        <v>15</v>
      </c>
      <c r="F8" s="445">
        <v>19</v>
      </c>
      <c r="G8" s="445">
        <v>65</v>
      </c>
      <c r="H8" s="445">
        <v>81</v>
      </c>
      <c r="I8" s="445">
        <v>47</v>
      </c>
      <c r="J8" s="445">
        <v>17</v>
      </c>
      <c r="K8" s="455">
        <v>247</v>
      </c>
      <c r="L8" s="64"/>
      <c r="M8" s="64"/>
      <c r="N8" s="64"/>
      <c r="O8" s="64"/>
      <c r="P8" s="64"/>
      <c r="Q8" s="64"/>
      <c r="R8" s="64"/>
      <c r="S8" s="64"/>
      <c r="T8" s="64"/>
      <c r="U8" s="64"/>
      <c r="V8" s="64"/>
    </row>
    <row r="9" spans="1:22" ht="12.75">
      <c r="A9" s="5" t="s">
        <v>161</v>
      </c>
      <c r="B9" s="446"/>
      <c r="C9" s="446"/>
      <c r="D9" s="446"/>
      <c r="E9" s="446"/>
      <c r="F9" s="446"/>
      <c r="G9" s="446"/>
      <c r="H9" s="446"/>
      <c r="I9" s="446"/>
      <c r="J9" s="446"/>
      <c r="K9" s="453"/>
      <c r="L9" s="64"/>
      <c r="M9" s="64"/>
      <c r="N9" s="64"/>
      <c r="O9" s="64"/>
      <c r="P9" s="64"/>
      <c r="Q9" s="64"/>
      <c r="R9" s="64"/>
      <c r="S9" s="64"/>
      <c r="T9" s="64"/>
      <c r="U9" s="64"/>
      <c r="V9" s="64"/>
    </row>
    <row r="10" spans="1:22" ht="12.75">
      <c r="A10" s="14" t="s">
        <v>158</v>
      </c>
      <c r="B10" s="440">
        <v>0</v>
      </c>
      <c r="C10" s="440">
        <v>0</v>
      </c>
      <c r="D10" s="440">
        <v>0</v>
      </c>
      <c r="E10" s="440">
        <v>7</v>
      </c>
      <c r="F10" s="440">
        <v>10</v>
      </c>
      <c r="G10" s="440">
        <v>20</v>
      </c>
      <c r="H10" s="440">
        <v>17</v>
      </c>
      <c r="I10" s="440">
        <v>4</v>
      </c>
      <c r="J10" s="440">
        <v>1</v>
      </c>
      <c r="K10" s="456">
        <v>59</v>
      </c>
      <c r="L10" s="64"/>
      <c r="M10" s="64"/>
      <c r="N10" s="64"/>
      <c r="O10" s="64"/>
      <c r="P10" s="64"/>
      <c r="Q10" s="64"/>
      <c r="R10" s="64"/>
      <c r="S10" s="64"/>
      <c r="T10" s="64"/>
      <c r="U10" s="64"/>
      <c r="V10" s="64"/>
    </row>
    <row r="11" spans="1:22" ht="12.75">
      <c r="A11" s="14" t="s">
        <v>159</v>
      </c>
      <c r="B11" s="441">
        <v>1</v>
      </c>
      <c r="C11" s="441">
        <v>2</v>
      </c>
      <c r="D11" s="441">
        <v>22</v>
      </c>
      <c r="E11" s="441">
        <v>48</v>
      </c>
      <c r="F11" s="441">
        <v>65</v>
      </c>
      <c r="G11" s="441">
        <v>92</v>
      </c>
      <c r="H11" s="441">
        <v>67</v>
      </c>
      <c r="I11" s="441">
        <v>19</v>
      </c>
      <c r="J11" s="441">
        <v>9</v>
      </c>
      <c r="K11" s="456">
        <v>325</v>
      </c>
      <c r="L11" s="64"/>
      <c r="M11" s="64"/>
      <c r="N11" s="64"/>
      <c r="O11" s="64"/>
      <c r="P11" s="64"/>
      <c r="Q11" s="64"/>
      <c r="R11" s="64"/>
      <c r="S11" s="64"/>
      <c r="T11" s="64"/>
      <c r="U11" s="64"/>
      <c r="V11" s="64"/>
    </row>
    <row r="12" spans="1:22" ht="12.75">
      <c r="A12" s="15" t="s">
        <v>160</v>
      </c>
      <c r="B12" s="445">
        <v>1</v>
      </c>
      <c r="C12" s="445">
        <v>2</v>
      </c>
      <c r="D12" s="445">
        <v>22</v>
      </c>
      <c r="E12" s="445">
        <v>55</v>
      </c>
      <c r="F12" s="445">
        <v>75</v>
      </c>
      <c r="G12" s="445">
        <v>112</v>
      </c>
      <c r="H12" s="445">
        <v>84</v>
      </c>
      <c r="I12" s="445">
        <v>23</v>
      </c>
      <c r="J12" s="445">
        <v>10</v>
      </c>
      <c r="K12" s="455">
        <v>384</v>
      </c>
      <c r="L12" s="64"/>
      <c r="M12" s="64"/>
      <c r="N12" s="64"/>
      <c r="O12" s="64"/>
      <c r="P12" s="64"/>
      <c r="Q12" s="64"/>
      <c r="R12" s="64"/>
      <c r="S12" s="64"/>
      <c r="T12" s="64"/>
      <c r="U12" s="64"/>
      <c r="V12" s="64"/>
    </row>
    <row r="13" spans="1:22" ht="21">
      <c r="A13" s="13" t="s">
        <v>162</v>
      </c>
      <c r="B13" s="446"/>
      <c r="C13" s="446"/>
      <c r="D13" s="446"/>
      <c r="E13" s="446"/>
      <c r="F13" s="446"/>
      <c r="G13" s="446"/>
      <c r="H13" s="446"/>
      <c r="I13" s="446"/>
      <c r="J13" s="446"/>
      <c r="K13" s="457"/>
      <c r="L13" s="64"/>
      <c r="M13" s="64"/>
      <c r="N13" s="64"/>
      <c r="O13" s="64"/>
      <c r="P13" s="64"/>
      <c r="Q13" s="64"/>
      <c r="R13" s="64"/>
      <c r="S13" s="64"/>
      <c r="T13" s="64"/>
      <c r="U13" s="64"/>
      <c r="V13" s="64"/>
    </row>
    <row r="14" spans="1:22" ht="12.75">
      <c r="A14" s="14" t="s">
        <v>158</v>
      </c>
      <c r="B14" s="440">
        <v>0</v>
      </c>
      <c r="C14" s="440">
        <v>0</v>
      </c>
      <c r="D14" s="440">
        <v>0</v>
      </c>
      <c r="E14" s="440">
        <v>1</v>
      </c>
      <c r="F14" s="440">
        <v>5</v>
      </c>
      <c r="G14" s="440">
        <v>13</v>
      </c>
      <c r="H14" s="440">
        <v>20</v>
      </c>
      <c r="I14" s="440">
        <v>14</v>
      </c>
      <c r="J14" s="440">
        <v>4</v>
      </c>
      <c r="K14" s="456">
        <v>57</v>
      </c>
      <c r="L14" s="64"/>
      <c r="M14" s="64"/>
      <c r="N14" s="64"/>
      <c r="O14" s="64"/>
      <c r="P14" s="64"/>
      <c r="Q14" s="64"/>
      <c r="R14" s="64"/>
      <c r="S14" s="64"/>
      <c r="T14" s="64"/>
      <c r="U14" s="64"/>
      <c r="V14" s="64"/>
    </row>
    <row r="15" spans="1:22" ht="12.75">
      <c r="A15" s="14" t="s">
        <v>159</v>
      </c>
      <c r="B15" s="441">
        <v>0</v>
      </c>
      <c r="C15" s="441">
        <v>0</v>
      </c>
      <c r="D15" s="441">
        <v>3</v>
      </c>
      <c r="E15" s="441">
        <v>5</v>
      </c>
      <c r="F15" s="441">
        <v>8</v>
      </c>
      <c r="G15" s="441">
        <v>14</v>
      </c>
      <c r="H15" s="441">
        <v>18</v>
      </c>
      <c r="I15" s="441">
        <v>4</v>
      </c>
      <c r="J15" s="441">
        <v>0</v>
      </c>
      <c r="K15" s="454">
        <v>52</v>
      </c>
      <c r="L15" s="64"/>
      <c r="M15" s="64"/>
      <c r="N15" s="64"/>
      <c r="O15" s="64"/>
      <c r="P15" s="64"/>
      <c r="Q15" s="64"/>
      <c r="R15" s="64"/>
      <c r="S15" s="64"/>
      <c r="T15" s="64"/>
      <c r="U15" s="64"/>
      <c r="V15" s="64"/>
    </row>
    <row r="16" spans="1:22" ht="12.75">
      <c r="A16" s="15" t="s">
        <v>160</v>
      </c>
      <c r="B16" s="445">
        <v>0</v>
      </c>
      <c r="C16" s="445">
        <v>0</v>
      </c>
      <c r="D16" s="445">
        <v>3</v>
      </c>
      <c r="E16" s="445">
        <v>6</v>
      </c>
      <c r="F16" s="445">
        <v>13</v>
      </c>
      <c r="G16" s="445">
        <v>27</v>
      </c>
      <c r="H16" s="445">
        <v>38</v>
      </c>
      <c r="I16" s="445">
        <v>18</v>
      </c>
      <c r="J16" s="445">
        <v>4</v>
      </c>
      <c r="K16" s="455">
        <v>109</v>
      </c>
      <c r="L16" s="64"/>
      <c r="M16" s="64"/>
      <c r="N16" s="64"/>
      <c r="O16" s="64"/>
      <c r="P16" s="64"/>
      <c r="Q16" s="64"/>
      <c r="R16" s="64"/>
      <c r="S16" s="64"/>
      <c r="T16" s="64"/>
      <c r="U16" s="64"/>
      <c r="V16" s="64"/>
    </row>
    <row r="17" spans="1:22" ht="12.75">
      <c r="A17" s="15" t="s">
        <v>163</v>
      </c>
      <c r="B17" s="447">
        <v>0</v>
      </c>
      <c r="C17" s="447">
        <v>0</v>
      </c>
      <c r="D17" s="447">
        <v>0</v>
      </c>
      <c r="E17" s="447">
        <v>2</v>
      </c>
      <c r="F17" s="447">
        <v>4</v>
      </c>
      <c r="G17" s="447">
        <v>10</v>
      </c>
      <c r="H17" s="447">
        <v>6</v>
      </c>
      <c r="I17" s="447">
        <v>3</v>
      </c>
      <c r="J17" s="447">
        <v>0</v>
      </c>
      <c r="K17" s="455">
        <v>25</v>
      </c>
      <c r="L17" s="64"/>
      <c r="M17" s="64"/>
      <c r="N17" s="64"/>
      <c r="O17" s="64"/>
      <c r="P17" s="64"/>
      <c r="Q17" s="64"/>
      <c r="R17" s="64"/>
      <c r="S17" s="64"/>
      <c r="T17" s="64"/>
      <c r="U17" s="64"/>
      <c r="V17" s="64"/>
    </row>
    <row r="18" spans="1:22" ht="30.75">
      <c r="A18" s="13" t="s">
        <v>107</v>
      </c>
      <c r="B18" s="444"/>
      <c r="C18" s="444"/>
      <c r="D18" s="444"/>
      <c r="E18" s="444"/>
      <c r="F18" s="444"/>
      <c r="G18" s="444"/>
      <c r="H18" s="444"/>
      <c r="I18" s="444"/>
      <c r="J18" s="444"/>
      <c r="K18" s="453"/>
      <c r="L18" s="64"/>
      <c r="M18" s="64"/>
      <c r="N18" s="64"/>
      <c r="O18" s="64"/>
      <c r="P18" s="64"/>
      <c r="Q18" s="64"/>
      <c r="R18" s="64"/>
      <c r="S18" s="64"/>
      <c r="T18" s="64"/>
      <c r="U18" s="64"/>
      <c r="V18" s="64"/>
    </row>
    <row r="19" spans="1:22" ht="12.75">
      <c r="A19" s="14" t="s">
        <v>164</v>
      </c>
      <c r="B19" s="440">
        <v>0</v>
      </c>
      <c r="C19" s="440">
        <v>0</v>
      </c>
      <c r="D19" s="440">
        <v>1</v>
      </c>
      <c r="E19" s="440">
        <v>4</v>
      </c>
      <c r="F19" s="440">
        <v>5</v>
      </c>
      <c r="G19" s="440">
        <v>6</v>
      </c>
      <c r="H19" s="440">
        <v>3</v>
      </c>
      <c r="I19" s="440">
        <v>2</v>
      </c>
      <c r="J19" s="440">
        <v>1</v>
      </c>
      <c r="K19" s="456">
        <v>22</v>
      </c>
      <c r="L19" s="64"/>
      <c r="M19" s="64"/>
      <c r="N19" s="64"/>
      <c r="O19" s="64"/>
      <c r="P19" s="64"/>
      <c r="Q19" s="64"/>
      <c r="R19" s="64"/>
      <c r="S19" s="64"/>
      <c r="T19" s="64"/>
      <c r="U19" s="64"/>
      <c r="V19" s="64"/>
    </row>
    <row r="20" spans="1:22" ht="12.75">
      <c r="A20" s="14" t="s">
        <v>165</v>
      </c>
      <c r="B20" s="441">
        <v>0</v>
      </c>
      <c r="C20" s="441">
        <v>0</v>
      </c>
      <c r="D20" s="441">
        <v>0</v>
      </c>
      <c r="E20" s="441">
        <v>1</v>
      </c>
      <c r="F20" s="441">
        <v>10</v>
      </c>
      <c r="G20" s="441">
        <v>12</v>
      </c>
      <c r="H20" s="441">
        <v>9</v>
      </c>
      <c r="I20" s="441">
        <v>8</v>
      </c>
      <c r="J20" s="441">
        <v>1</v>
      </c>
      <c r="K20" s="454">
        <v>41</v>
      </c>
      <c r="L20" s="64"/>
      <c r="M20" s="64"/>
      <c r="N20" s="64"/>
      <c r="O20" s="64"/>
      <c r="P20" s="64"/>
      <c r="Q20" s="64"/>
      <c r="R20" s="64"/>
      <c r="S20" s="64"/>
      <c r="T20" s="64"/>
      <c r="U20" s="64"/>
      <c r="V20" s="64"/>
    </row>
    <row r="21" spans="1:22" ht="21">
      <c r="A21" s="16" t="s">
        <v>166</v>
      </c>
      <c r="B21" s="441">
        <v>0</v>
      </c>
      <c r="C21" s="441">
        <v>0</v>
      </c>
      <c r="D21" s="441">
        <v>0</v>
      </c>
      <c r="E21" s="441">
        <v>2</v>
      </c>
      <c r="F21" s="441">
        <v>9</v>
      </c>
      <c r="G21" s="441">
        <v>7</v>
      </c>
      <c r="H21" s="441">
        <v>15</v>
      </c>
      <c r="I21" s="441">
        <v>10</v>
      </c>
      <c r="J21" s="441">
        <v>3</v>
      </c>
      <c r="K21" s="454">
        <v>46</v>
      </c>
      <c r="L21" s="64"/>
      <c r="M21" s="64"/>
      <c r="N21" s="64"/>
      <c r="O21" s="64"/>
      <c r="P21" s="64"/>
      <c r="Q21" s="64"/>
      <c r="R21" s="64"/>
      <c r="S21" s="64"/>
      <c r="T21" s="64"/>
      <c r="U21" s="64"/>
      <c r="V21" s="64"/>
    </row>
    <row r="22" spans="1:22" ht="12.75">
      <c r="A22" s="15" t="s">
        <v>160</v>
      </c>
      <c r="B22" s="445">
        <v>0</v>
      </c>
      <c r="C22" s="445">
        <v>0</v>
      </c>
      <c r="D22" s="445">
        <v>1</v>
      </c>
      <c r="E22" s="445">
        <v>7</v>
      </c>
      <c r="F22" s="445">
        <v>24</v>
      </c>
      <c r="G22" s="445">
        <v>25</v>
      </c>
      <c r="H22" s="445">
        <v>27</v>
      </c>
      <c r="I22" s="445">
        <v>20</v>
      </c>
      <c r="J22" s="445">
        <v>5</v>
      </c>
      <c r="K22" s="455">
        <v>109</v>
      </c>
      <c r="L22" s="64"/>
      <c r="M22" s="64"/>
      <c r="N22" s="64"/>
      <c r="O22" s="64"/>
      <c r="P22" s="64"/>
      <c r="Q22" s="64"/>
      <c r="R22" s="64"/>
      <c r="S22" s="64"/>
      <c r="T22" s="64"/>
      <c r="U22" s="64"/>
      <c r="V22" s="64"/>
    </row>
    <row r="23" spans="1:22" ht="12.75">
      <c r="A23" s="15" t="s">
        <v>108</v>
      </c>
      <c r="B23" s="447">
        <v>1</v>
      </c>
      <c r="C23" s="447">
        <v>0</v>
      </c>
      <c r="D23" s="447">
        <v>13</v>
      </c>
      <c r="E23" s="447">
        <v>31</v>
      </c>
      <c r="F23" s="447">
        <v>43</v>
      </c>
      <c r="G23" s="447">
        <v>51</v>
      </c>
      <c r="H23" s="447">
        <v>39</v>
      </c>
      <c r="I23" s="447">
        <v>16</v>
      </c>
      <c r="J23" s="447">
        <v>6</v>
      </c>
      <c r="K23" s="455">
        <v>200</v>
      </c>
      <c r="L23" s="64"/>
      <c r="M23" s="64"/>
      <c r="N23" s="64"/>
      <c r="O23" s="64"/>
      <c r="P23" s="64"/>
      <c r="Q23" s="64"/>
      <c r="R23" s="64"/>
      <c r="S23" s="64"/>
      <c r="T23" s="64"/>
      <c r="U23" s="64"/>
      <c r="V23" s="64"/>
    </row>
    <row r="24" spans="1:22" ht="21">
      <c r="A24" s="16" t="s">
        <v>167</v>
      </c>
      <c r="B24" s="448">
        <v>0</v>
      </c>
      <c r="C24" s="448">
        <v>1</v>
      </c>
      <c r="D24" s="448">
        <v>2</v>
      </c>
      <c r="E24" s="448">
        <v>22</v>
      </c>
      <c r="F24" s="448">
        <v>34</v>
      </c>
      <c r="G24" s="448">
        <v>64</v>
      </c>
      <c r="H24" s="448">
        <v>57</v>
      </c>
      <c r="I24" s="448">
        <v>42</v>
      </c>
      <c r="J24" s="448">
        <v>11</v>
      </c>
      <c r="K24" s="458">
        <v>233</v>
      </c>
      <c r="L24" s="64"/>
      <c r="M24" s="64"/>
      <c r="N24" s="64"/>
      <c r="O24" s="64"/>
      <c r="P24" s="64"/>
      <c r="Q24" s="64"/>
      <c r="R24" s="64"/>
      <c r="S24" s="64"/>
      <c r="T24" s="64"/>
      <c r="U24" s="64"/>
      <c r="V24" s="64"/>
    </row>
    <row r="25" spans="1:22" ht="12.75">
      <c r="A25" s="14" t="s">
        <v>168</v>
      </c>
      <c r="B25" s="441">
        <v>0</v>
      </c>
      <c r="C25" s="441">
        <v>0</v>
      </c>
      <c r="D25" s="441">
        <v>0</v>
      </c>
      <c r="E25" s="441">
        <v>3</v>
      </c>
      <c r="F25" s="441">
        <v>5</v>
      </c>
      <c r="G25" s="441">
        <v>9</v>
      </c>
      <c r="H25" s="441">
        <v>5</v>
      </c>
      <c r="I25" s="441">
        <v>6</v>
      </c>
      <c r="J25" s="441">
        <v>2</v>
      </c>
      <c r="K25" s="454">
        <v>30</v>
      </c>
      <c r="L25" s="64"/>
      <c r="M25" s="64"/>
      <c r="N25" s="64"/>
      <c r="O25" s="64"/>
      <c r="P25" s="64"/>
      <c r="Q25" s="64"/>
      <c r="R25" s="64"/>
      <c r="S25" s="64"/>
      <c r="T25" s="64"/>
      <c r="U25" s="64"/>
      <c r="V25" s="64"/>
    </row>
    <row r="26" spans="1:22" ht="12.75">
      <c r="A26" s="15" t="s">
        <v>160</v>
      </c>
      <c r="B26" s="445">
        <v>0</v>
      </c>
      <c r="C26" s="445">
        <v>1</v>
      </c>
      <c r="D26" s="445">
        <v>2</v>
      </c>
      <c r="E26" s="445">
        <v>25</v>
      </c>
      <c r="F26" s="445">
        <v>39</v>
      </c>
      <c r="G26" s="445">
        <v>73</v>
      </c>
      <c r="H26" s="445">
        <v>62</v>
      </c>
      <c r="I26" s="445">
        <v>48</v>
      </c>
      <c r="J26" s="445">
        <v>13</v>
      </c>
      <c r="K26" s="455">
        <v>263</v>
      </c>
      <c r="L26" s="64"/>
      <c r="M26" s="64"/>
      <c r="N26" s="64"/>
      <c r="O26" s="64"/>
      <c r="P26" s="64"/>
      <c r="Q26" s="64"/>
      <c r="R26" s="64"/>
      <c r="S26" s="64"/>
      <c r="T26" s="64"/>
      <c r="U26" s="64"/>
      <c r="V26" s="64"/>
    </row>
    <row r="27" spans="1:22" ht="12.75">
      <c r="A27" s="15" t="s">
        <v>110</v>
      </c>
      <c r="B27" s="447">
        <v>5</v>
      </c>
      <c r="C27" s="447">
        <v>7</v>
      </c>
      <c r="D27" s="447">
        <v>24</v>
      </c>
      <c r="E27" s="447">
        <v>60</v>
      </c>
      <c r="F27" s="447">
        <v>49</v>
      </c>
      <c r="G27" s="447">
        <v>67</v>
      </c>
      <c r="H27" s="447">
        <v>31</v>
      </c>
      <c r="I27" s="447">
        <v>13</v>
      </c>
      <c r="J27" s="447">
        <v>1</v>
      </c>
      <c r="K27" s="455">
        <v>257</v>
      </c>
      <c r="L27" s="64"/>
      <c r="M27" s="64"/>
      <c r="N27" s="64"/>
      <c r="O27" s="64"/>
      <c r="P27" s="64"/>
      <c r="Q27" s="64"/>
      <c r="R27" s="64"/>
      <c r="S27" s="64"/>
      <c r="T27" s="64"/>
      <c r="U27" s="64"/>
      <c r="V27" s="64"/>
    </row>
    <row r="28" spans="1:22" ht="12.75">
      <c r="A28" s="5" t="s">
        <v>169</v>
      </c>
      <c r="B28" s="444"/>
      <c r="C28" s="444"/>
      <c r="D28" s="444"/>
      <c r="E28" s="444"/>
      <c r="F28" s="444"/>
      <c r="G28" s="444"/>
      <c r="H28" s="444"/>
      <c r="I28" s="444"/>
      <c r="J28" s="444"/>
      <c r="K28" s="453"/>
      <c r="L28" s="64"/>
      <c r="M28" s="64"/>
      <c r="N28" s="64"/>
      <c r="O28" s="64"/>
      <c r="P28" s="64"/>
      <c r="Q28" s="64"/>
      <c r="R28" s="64"/>
      <c r="S28" s="64"/>
      <c r="T28" s="64"/>
      <c r="U28" s="64"/>
      <c r="V28" s="64"/>
    </row>
    <row r="29" spans="1:22" ht="29.25" customHeight="1">
      <c r="A29" s="16" t="s">
        <v>106</v>
      </c>
      <c r="B29" s="440">
        <v>0</v>
      </c>
      <c r="C29" s="440">
        <v>0</v>
      </c>
      <c r="D29" s="440">
        <v>0</v>
      </c>
      <c r="E29" s="440">
        <v>6</v>
      </c>
      <c r="F29" s="440">
        <v>2</v>
      </c>
      <c r="G29" s="440">
        <v>7</v>
      </c>
      <c r="H29" s="440">
        <v>3</v>
      </c>
      <c r="I29" s="440">
        <v>1</v>
      </c>
      <c r="J29" s="440">
        <v>0</v>
      </c>
      <c r="K29" s="459">
        <v>19</v>
      </c>
      <c r="L29" s="64"/>
      <c r="M29" s="64"/>
      <c r="N29" s="64"/>
      <c r="O29" s="64"/>
      <c r="P29" s="64"/>
      <c r="Q29" s="64"/>
      <c r="R29" s="64"/>
      <c r="S29" s="64"/>
      <c r="T29" s="64"/>
      <c r="U29" s="64"/>
      <c r="V29" s="64"/>
    </row>
    <row r="30" spans="1:22" ht="21">
      <c r="A30" s="16" t="s">
        <v>211</v>
      </c>
      <c r="B30" s="441">
        <v>0</v>
      </c>
      <c r="C30" s="441">
        <v>0</v>
      </c>
      <c r="D30" s="441">
        <v>2</v>
      </c>
      <c r="E30" s="441">
        <v>7</v>
      </c>
      <c r="F30" s="441">
        <v>7</v>
      </c>
      <c r="G30" s="441">
        <v>11</v>
      </c>
      <c r="H30" s="441">
        <v>4</v>
      </c>
      <c r="I30" s="441">
        <v>4</v>
      </c>
      <c r="J30" s="441">
        <v>1</v>
      </c>
      <c r="K30" s="460">
        <v>36</v>
      </c>
      <c r="L30" s="64"/>
      <c r="M30" s="64"/>
      <c r="N30" s="64"/>
      <c r="O30" s="64"/>
      <c r="P30" s="64"/>
      <c r="Q30" s="64"/>
      <c r="R30" s="64"/>
      <c r="S30" s="64"/>
      <c r="T30" s="64"/>
      <c r="U30" s="64"/>
      <c r="V30" s="64"/>
    </row>
    <row r="31" spans="1:22" ht="12" customHeight="1">
      <c r="A31" s="16" t="s">
        <v>170</v>
      </c>
      <c r="B31" s="441">
        <v>0</v>
      </c>
      <c r="C31" s="441">
        <v>0</v>
      </c>
      <c r="D31" s="441">
        <v>3</v>
      </c>
      <c r="E31" s="441">
        <v>20</v>
      </c>
      <c r="F31" s="441">
        <v>27</v>
      </c>
      <c r="G31" s="441">
        <v>38</v>
      </c>
      <c r="H31" s="441">
        <v>34</v>
      </c>
      <c r="I31" s="441">
        <v>13</v>
      </c>
      <c r="J31" s="441">
        <v>3</v>
      </c>
      <c r="K31" s="460">
        <v>138</v>
      </c>
      <c r="L31" s="64"/>
      <c r="M31" s="64"/>
      <c r="N31" s="64"/>
      <c r="O31" s="64"/>
      <c r="P31" s="64"/>
      <c r="Q31" s="64"/>
      <c r="R31" s="64"/>
      <c r="S31" s="64"/>
      <c r="T31" s="64"/>
      <c r="U31" s="64"/>
      <c r="V31" s="64"/>
    </row>
    <row r="32" spans="1:22" ht="12.75">
      <c r="A32" s="17" t="s">
        <v>160</v>
      </c>
      <c r="B32" s="449">
        <v>0</v>
      </c>
      <c r="C32" s="449">
        <v>0</v>
      </c>
      <c r="D32" s="449">
        <v>5</v>
      </c>
      <c r="E32" s="449">
        <v>33</v>
      </c>
      <c r="F32" s="449">
        <v>36</v>
      </c>
      <c r="G32" s="449">
        <v>56</v>
      </c>
      <c r="H32" s="449">
        <v>41</v>
      </c>
      <c r="I32" s="449">
        <v>18</v>
      </c>
      <c r="J32" s="449">
        <v>4</v>
      </c>
      <c r="K32" s="461">
        <v>193</v>
      </c>
      <c r="L32" s="64"/>
      <c r="M32" s="64"/>
      <c r="N32" s="64"/>
      <c r="O32" s="64"/>
      <c r="P32" s="64"/>
      <c r="Q32" s="64"/>
      <c r="R32" s="64"/>
      <c r="S32" s="64"/>
      <c r="T32" s="64"/>
      <c r="U32" s="64"/>
      <c r="V32" s="64"/>
    </row>
    <row r="33" spans="1:22" ht="12.75">
      <c r="A33" s="18" t="s">
        <v>153</v>
      </c>
      <c r="B33" s="462">
        <v>7</v>
      </c>
      <c r="C33" s="462">
        <v>11</v>
      </c>
      <c r="D33" s="462">
        <v>87</v>
      </c>
      <c r="E33" s="462">
        <v>302</v>
      </c>
      <c r="F33" s="462">
        <v>397</v>
      </c>
      <c r="G33" s="462">
        <v>595</v>
      </c>
      <c r="H33" s="462">
        <v>466</v>
      </c>
      <c r="I33" s="462">
        <v>221</v>
      </c>
      <c r="J33" s="462">
        <v>63</v>
      </c>
      <c r="K33" s="462">
        <v>2149</v>
      </c>
      <c r="L33" s="64"/>
      <c r="M33" s="64"/>
      <c r="N33" s="64"/>
      <c r="O33" s="64"/>
      <c r="P33" s="64"/>
      <c r="Q33" s="64"/>
      <c r="R33" s="64"/>
      <c r="S33" s="64"/>
      <c r="T33" s="64"/>
      <c r="U33" s="64"/>
      <c r="V33" s="64"/>
    </row>
    <row r="34" spans="1:22" ht="12.75">
      <c r="A34" s="64"/>
      <c r="B34" s="64"/>
      <c r="C34" s="64"/>
      <c r="D34" s="64"/>
      <c r="E34" s="64"/>
      <c r="F34" s="64"/>
      <c r="G34" s="64"/>
      <c r="H34" s="64"/>
      <c r="I34" s="64"/>
      <c r="J34" s="64"/>
      <c r="K34" s="64"/>
      <c r="L34" s="64"/>
      <c r="M34" s="64"/>
      <c r="N34" s="64"/>
      <c r="O34" s="64"/>
      <c r="P34" s="64"/>
      <c r="Q34" s="64"/>
      <c r="R34" s="64"/>
      <c r="S34" s="64"/>
      <c r="T34" s="64"/>
      <c r="U34" s="64"/>
      <c r="V34" s="64"/>
    </row>
    <row r="35" spans="1:22" ht="12.75">
      <c r="A35" s="64"/>
      <c r="B35" s="64"/>
      <c r="C35" s="64"/>
      <c r="D35" s="64"/>
      <c r="E35" s="64"/>
      <c r="F35" s="64"/>
      <c r="G35" s="64"/>
      <c r="H35" s="64"/>
      <c r="I35" s="64"/>
      <c r="J35" s="64"/>
      <c r="K35" s="64"/>
      <c r="L35" s="64"/>
      <c r="M35" s="64"/>
      <c r="N35" s="64"/>
      <c r="O35" s="64"/>
      <c r="P35" s="64"/>
      <c r="Q35" s="64"/>
      <c r="R35" s="64"/>
      <c r="S35" s="64"/>
      <c r="T35" s="64"/>
      <c r="U35" s="64"/>
      <c r="V35" s="64"/>
    </row>
    <row r="36" spans="1:22" ht="12.75">
      <c r="A36" s="64"/>
      <c r="B36" s="64"/>
      <c r="C36" s="64"/>
      <c r="D36" s="64"/>
      <c r="E36" s="64"/>
      <c r="F36" s="64"/>
      <c r="G36" s="64"/>
      <c r="H36" s="64"/>
      <c r="I36" s="64"/>
      <c r="J36" s="64"/>
      <c r="K36" s="64"/>
      <c r="L36" s="64"/>
      <c r="M36" s="64"/>
      <c r="N36" s="64"/>
      <c r="O36" s="64"/>
      <c r="P36" s="64"/>
      <c r="Q36" s="64"/>
      <c r="R36" s="64"/>
      <c r="S36" s="64"/>
      <c r="T36" s="64"/>
      <c r="U36" s="64"/>
      <c r="V36" s="64"/>
    </row>
    <row r="37" spans="1:22" ht="12.75">
      <c r="A37" s="64"/>
      <c r="B37" s="64"/>
      <c r="C37" s="64"/>
      <c r="D37" s="64"/>
      <c r="E37" s="64"/>
      <c r="F37" s="64"/>
      <c r="G37" s="64"/>
      <c r="H37" s="64"/>
      <c r="I37" s="64"/>
      <c r="J37" s="64"/>
      <c r="K37" s="64"/>
      <c r="L37" s="64"/>
      <c r="M37" s="64"/>
      <c r="N37" s="64"/>
      <c r="O37" s="64"/>
      <c r="P37" s="64"/>
      <c r="Q37" s="64"/>
      <c r="R37" s="64"/>
      <c r="S37" s="64"/>
      <c r="T37" s="64"/>
      <c r="U37" s="64"/>
      <c r="V37" s="64"/>
    </row>
    <row r="38" spans="1:22" ht="12.75">
      <c r="A38" s="64"/>
      <c r="B38" s="64"/>
      <c r="C38" s="64"/>
      <c r="D38" s="64"/>
      <c r="E38" s="64"/>
      <c r="F38" s="64"/>
      <c r="G38" s="64"/>
      <c r="H38" s="64"/>
      <c r="I38" s="64"/>
      <c r="J38" s="64"/>
      <c r="K38" s="64"/>
      <c r="L38" s="64"/>
      <c r="M38" s="64"/>
      <c r="N38" s="64"/>
      <c r="O38" s="64"/>
      <c r="P38" s="64"/>
      <c r="Q38" s="64"/>
      <c r="R38" s="64"/>
      <c r="S38" s="64"/>
      <c r="T38" s="64"/>
      <c r="U38" s="64"/>
      <c r="V38" s="64"/>
    </row>
    <row r="39" spans="1:22" ht="12.75">
      <c r="A39" s="64"/>
      <c r="B39" s="64"/>
      <c r="C39" s="64"/>
      <c r="D39" s="64"/>
      <c r="E39" s="64"/>
      <c r="F39" s="64"/>
      <c r="G39" s="64"/>
      <c r="H39" s="64"/>
      <c r="I39" s="64"/>
      <c r="J39" s="64"/>
      <c r="K39" s="64"/>
      <c r="L39" s="64"/>
      <c r="M39" s="64"/>
      <c r="N39" s="64"/>
      <c r="O39" s="64"/>
      <c r="P39" s="64"/>
      <c r="Q39" s="64"/>
      <c r="R39" s="64"/>
      <c r="S39" s="64"/>
      <c r="T39" s="64"/>
      <c r="U39" s="64"/>
      <c r="V39" s="64"/>
    </row>
    <row r="40" spans="1:22" ht="12.75">
      <c r="A40" s="64"/>
      <c r="B40" s="64"/>
      <c r="C40" s="64"/>
      <c r="D40" s="64"/>
      <c r="E40" s="64"/>
      <c r="F40" s="64"/>
      <c r="G40" s="64"/>
      <c r="H40" s="64"/>
      <c r="I40" s="64"/>
      <c r="J40" s="64"/>
      <c r="K40" s="64"/>
      <c r="L40" s="64"/>
      <c r="M40" s="64"/>
      <c r="N40" s="64"/>
      <c r="O40" s="64"/>
      <c r="P40" s="64"/>
      <c r="Q40" s="64"/>
      <c r="R40" s="64"/>
      <c r="S40" s="64"/>
      <c r="T40" s="64"/>
      <c r="U40" s="64"/>
      <c r="V40" s="64"/>
    </row>
    <row r="41" spans="1:22" ht="12.75">
      <c r="A41" s="64"/>
      <c r="B41" s="64"/>
      <c r="C41" s="64"/>
      <c r="D41" s="64"/>
      <c r="E41" s="64"/>
      <c r="F41" s="64"/>
      <c r="G41" s="64"/>
      <c r="H41" s="64"/>
      <c r="I41" s="64"/>
      <c r="J41" s="64"/>
      <c r="K41" s="64"/>
      <c r="L41" s="64"/>
      <c r="M41" s="64"/>
      <c r="N41" s="64"/>
      <c r="O41" s="64"/>
      <c r="P41" s="64"/>
      <c r="Q41" s="64"/>
      <c r="R41" s="64"/>
      <c r="S41" s="64"/>
      <c r="T41" s="64"/>
      <c r="U41" s="64"/>
      <c r="V41" s="64"/>
    </row>
    <row r="42" spans="1:22" ht="12.75">
      <c r="A42" s="64"/>
      <c r="B42" s="64"/>
      <c r="C42" s="64"/>
      <c r="D42" s="64"/>
      <c r="E42" s="64"/>
      <c r="F42" s="64"/>
      <c r="G42" s="64"/>
      <c r="H42" s="64"/>
      <c r="I42" s="64"/>
      <c r="J42" s="64"/>
      <c r="K42" s="64"/>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sheetData>
  <sheetProtection selectLockedCells="1" selectUnlockedCells="1"/>
  <printOptions horizontalCentered="1" verticalCentered="1"/>
  <pageMargins left="0.3937007874015748" right="0.3937007874015748" top="0.984251968503937" bottom="0.984251968503937" header="0.5118110236220472" footer="0.5118110236220472"/>
  <pageSetup firstPageNumber="2" useFirstPageNumber="1" horizontalDpi="600" verticalDpi="600" orientation="portrait" paperSize="9" scale="80" r:id="rId1"/>
  <headerFooter alignWithMargins="0">
    <oddFooter>&amp;C&amp;14page 26</oddFooter>
  </headerFooter>
</worksheet>
</file>

<file path=xl/worksheets/sheet28.xml><?xml version="1.0" encoding="utf-8"?>
<worksheet xmlns="http://schemas.openxmlformats.org/spreadsheetml/2006/main" xmlns:r="http://schemas.openxmlformats.org/officeDocument/2006/relationships">
  <dimension ref="A1:V43"/>
  <sheetViews>
    <sheetView view="pageLayout" zoomScaleSheetLayoutView="100" workbookViewId="0" topLeftCell="A28">
      <selection activeCell="A14" sqref="A14"/>
    </sheetView>
  </sheetViews>
  <sheetFormatPr defaultColWidth="11.00390625" defaultRowHeight="12.75"/>
  <cols>
    <col min="1" max="1" width="23.00390625" style="23" customWidth="1"/>
    <col min="2" max="10" width="5.875" style="23" customWidth="1"/>
    <col min="11" max="11" width="6.25390625" style="23" customWidth="1"/>
    <col min="12" max="12" width="1.00390625" style="23" customWidth="1"/>
    <col min="13" max="22" width="5.875" style="23" customWidth="1"/>
    <col min="23" max="23" width="1.37890625" style="23" customWidth="1"/>
    <col min="24" max="24" width="25.75390625" style="65" customWidth="1"/>
    <col min="25" max="25" width="12.75390625" style="65" customWidth="1"/>
    <col min="26" max="26" width="11.25390625" style="65" customWidth="1"/>
    <col min="27" max="27" width="32.375" style="65" customWidth="1"/>
    <col min="28" max="28" width="11.50390625" style="65" customWidth="1"/>
    <col min="29" max="29" width="1.4921875" style="65" customWidth="1"/>
    <col min="30" max="30" width="3.375" style="65" customWidth="1"/>
    <col min="31" max="31" width="13.50390625" style="65" customWidth="1"/>
    <col min="32" max="32" width="6.25390625" style="65" customWidth="1"/>
    <col min="33" max="33" width="3.875" style="65" customWidth="1"/>
    <col min="34" max="34" width="13.00390625" style="65" customWidth="1"/>
    <col min="35" max="35" width="6.25390625" style="65" customWidth="1"/>
    <col min="36" max="36" width="3.875" style="65" customWidth="1"/>
    <col min="37" max="37" width="13.375" style="65" customWidth="1"/>
    <col min="38" max="38" width="6.25390625" style="65" customWidth="1"/>
    <col min="39" max="39" width="3.875" style="65" customWidth="1"/>
    <col min="40" max="40" width="13.125" style="65" customWidth="1"/>
    <col min="41" max="41" width="4.75390625" style="65" customWidth="1"/>
    <col min="42" max="42" width="4.125" style="65" customWidth="1"/>
    <col min="43" max="43" width="14.125" style="65" customWidth="1"/>
    <col min="44" max="44" width="6.125" style="65" customWidth="1"/>
    <col min="45" max="45" width="3.875" style="65" customWidth="1"/>
    <col min="46" max="46" width="14.00390625" style="65" customWidth="1"/>
    <col min="47" max="47" width="6.125" style="65" customWidth="1"/>
    <col min="48" max="189" width="11.00390625" style="65" customWidth="1"/>
    <col min="190" max="16384" width="11.00390625" style="23" customWidth="1"/>
  </cols>
  <sheetData>
    <row r="1" ht="17.25">
      <c r="A1" s="111" t="s">
        <v>219</v>
      </c>
    </row>
    <row r="2" spans="1:2" ht="13.5" customHeight="1">
      <c r="A2" s="71" t="s">
        <v>231</v>
      </c>
      <c r="B2" s="403" t="str">
        <f>couverture!A34</f>
        <v>Situation au 1er juillet 2013</v>
      </c>
    </row>
    <row r="3" ht="12.75">
      <c r="A3" s="2" t="s">
        <v>172</v>
      </c>
    </row>
    <row r="4" spans="1:12" ht="20.25">
      <c r="A4" s="38" t="s">
        <v>119</v>
      </c>
      <c r="B4" s="48" t="s">
        <v>120</v>
      </c>
      <c r="C4" s="49" t="s">
        <v>121</v>
      </c>
      <c r="D4" s="49" t="s">
        <v>122</v>
      </c>
      <c r="E4" s="49" t="s">
        <v>123</v>
      </c>
      <c r="F4" s="49" t="s">
        <v>124</v>
      </c>
      <c r="G4" s="49" t="s">
        <v>125</v>
      </c>
      <c r="H4" s="49" t="s">
        <v>126</v>
      </c>
      <c r="I4" s="49" t="s">
        <v>127</v>
      </c>
      <c r="J4" s="48" t="s">
        <v>128</v>
      </c>
      <c r="K4" s="49" t="s">
        <v>129</v>
      </c>
      <c r="L4" s="50"/>
    </row>
    <row r="5" spans="1:11" ht="12.75">
      <c r="A5" s="39" t="s">
        <v>130</v>
      </c>
      <c r="B5" s="25"/>
      <c r="C5" s="25"/>
      <c r="D5" s="25"/>
      <c r="E5" s="25"/>
      <c r="F5" s="25"/>
      <c r="G5" s="25"/>
      <c r="H5" s="25"/>
      <c r="I5" s="25"/>
      <c r="J5" s="25"/>
      <c r="K5" s="25"/>
    </row>
    <row r="6" spans="1:11" ht="11.25" customHeight="1">
      <c r="A6" s="40" t="s">
        <v>131</v>
      </c>
      <c r="B6" s="26">
        <v>4</v>
      </c>
      <c r="C6" s="26">
        <v>26</v>
      </c>
      <c r="D6" s="26">
        <v>89</v>
      </c>
      <c r="E6" s="26">
        <v>118</v>
      </c>
      <c r="F6" s="26">
        <v>129</v>
      </c>
      <c r="G6" s="26">
        <v>175</v>
      </c>
      <c r="H6" s="26">
        <v>113</v>
      </c>
      <c r="I6" s="26">
        <v>45</v>
      </c>
      <c r="J6" s="26">
        <v>17</v>
      </c>
      <c r="K6" s="51">
        <f>SUM(B6:J6)</f>
        <v>716</v>
      </c>
    </row>
    <row r="7" spans="1:11" ht="11.25" customHeight="1">
      <c r="A7" s="40" t="s">
        <v>132</v>
      </c>
      <c r="B7" s="26">
        <v>0</v>
      </c>
      <c r="C7" s="26">
        <v>6</v>
      </c>
      <c r="D7" s="26">
        <v>17</v>
      </c>
      <c r="E7" s="26">
        <v>28</v>
      </c>
      <c r="F7" s="26">
        <v>27</v>
      </c>
      <c r="G7" s="26">
        <v>49</v>
      </c>
      <c r="H7" s="26">
        <v>25</v>
      </c>
      <c r="I7" s="26">
        <v>11</v>
      </c>
      <c r="J7" s="26">
        <v>4</v>
      </c>
      <c r="K7" s="37">
        <f>SUM(B7:J7)</f>
        <v>167</v>
      </c>
    </row>
    <row r="8" spans="1:11" ht="11.25" customHeight="1">
      <c r="A8" s="40" t="s">
        <v>48</v>
      </c>
      <c r="B8" s="26">
        <v>0</v>
      </c>
      <c r="C8" s="26">
        <v>0</v>
      </c>
      <c r="D8" s="26">
        <v>21</v>
      </c>
      <c r="E8" s="26">
        <v>22</v>
      </c>
      <c r="F8" s="26">
        <v>34</v>
      </c>
      <c r="G8" s="26">
        <v>36</v>
      </c>
      <c r="H8" s="26">
        <v>15</v>
      </c>
      <c r="I8" s="26">
        <v>6</v>
      </c>
      <c r="J8" s="26">
        <v>0</v>
      </c>
      <c r="K8" s="37">
        <f>SUM(B8:J8)</f>
        <v>134</v>
      </c>
    </row>
    <row r="9" spans="1:11" ht="11.25" customHeight="1">
      <c r="A9" s="40" t="s">
        <v>133</v>
      </c>
      <c r="B9" s="26">
        <v>0</v>
      </c>
      <c r="C9" s="26">
        <v>5</v>
      </c>
      <c r="D9" s="26">
        <v>13</v>
      </c>
      <c r="E9" s="26">
        <v>16</v>
      </c>
      <c r="F9" s="26">
        <v>24</v>
      </c>
      <c r="G9" s="26">
        <v>21</v>
      </c>
      <c r="H9" s="26">
        <v>24</v>
      </c>
      <c r="I9" s="26">
        <v>7</v>
      </c>
      <c r="J9" s="26">
        <v>7</v>
      </c>
      <c r="K9" s="37">
        <f>SUM(B9:J9)</f>
        <v>117</v>
      </c>
    </row>
    <row r="10" spans="1:11" ht="11.25" customHeight="1">
      <c r="A10" s="41" t="s">
        <v>134</v>
      </c>
      <c r="B10" s="31">
        <v>4</v>
      </c>
      <c r="C10" s="31">
        <v>37</v>
      </c>
      <c r="D10" s="31">
        <v>140</v>
      </c>
      <c r="E10" s="31">
        <v>184</v>
      </c>
      <c r="F10" s="31">
        <v>214</v>
      </c>
      <c r="G10" s="31">
        <v>281</v>
      </c>
      <c r="H10" s="31">
        <v>177</v>
      </c>
      <c r="I10" s="31">
        <v>69</v>
      </c>
      <c r="J10" s="31">
        <v>28</v>
      </c>
      <c r="K10" s="52">
        <f>SUM(B10:J10)</f>
        <v>1134</v>
      </c>
    </row>
    <row r="11" spans="1:11" ht="11.25" customHeight="1">
      <c r="A11" s="42"/>
      <c r="B11" s="32"/>
      <c r="C11" s="32"/>
      <c r="D11" s="32"/>
      <c r="E11" s="32"/>
      <c r="F11" s="32"/>
      <c r="G11" s="32"/>
      <c r="H11" s="32"/>
      <c r="I11" s="32"/>
      <c r="J11" s="32"/>
      <c r="K11" s="42"/>
    </row>
    <row r="12" spans="1:11" ht="11.25" customHeight="1">
      <c r="A12" s="39" t="s">
        <v>135</v>
      </c>
      <c r="B12" s="25"/>
      <c r="C12" s="25"/>
      <c r="D12" s="25"/>
      <c r="E12" s="25"/>
      <c r="F12" s="25"/>
      <c r="G12" s="25"/>
      <c r="H12" s="25"/>
      <c r="I12" s="25"/>
      <c r="J12" s="25"/>
      <c r="K12" s="25"/>
    </row>
    <row r="13" spans="1:11" ht="11.25" customHeight="1">
      <c r="A13" s="43"/>
      <c r="B13" s="28"/>
      <c r="C13" s="28"/>
      <c r="D13" s="28"/>
      <c r="E13" s="28"/>
      <c r="F13" s="28"/>
      <c r="G13" s="28"/>
      <c r="H13" s="28"/>
      <c r="I13" s="28"/>
      <c r="J13" s="28"/>
      <c r="K13" s="28"/>
    </row>
    <row r="14" spans="1:11" ht="11.25" customHeight="1">
      <c r="A14" s="43" t="s">
        <v>136</v>
      </c>
      <c r="B14" s="28"/>
      <c r="C14" s="28"/>
      <c r="D14" s="28"/>
      <c r="E14" s="28"/>
      <c r="F14" s="28"/>
      <c r="G14" s="28"/>
      <c r="H14" s="28"/>
      <c r="I14" s="28"/>
      <c r="J14" s="28"/>
      <c r="K14" s="28"/>
    </row>
    <row r="15" spans="1:11" ht="11.25" customHeight="1">
      <c r="A15" s="40" t="s">
        <v>68</v>
      </c>
      <c r="B15" s="26">
        <v>3</v>
      </c>
      <c r="C15" s="26">
        <v>14</v>
      </c>
      <c r="D15" s="26">
        <v>36</v>
      </c>
      <c r="E15" s="26">
        <v>84</v>
      </c>
      <c r="F15" s="26">
        <v>68</v>
      </c>
      <c r="G15" s="26">
        <v>87</v>
      </c>
      <c r="H15" s="26">
        <v>43</v>
      </c>
      <c r="I15" s="26">
        <v>17</v>
      </c>
      <c r="J15" s="26">
        <v>5</v>
      </c>
      <c r="K15" s="51">
        <f aca="true" t="shared" si="0" ref="K15:K22">SUM(B15:J15)</f>
        <v>357</v>
      </c>
    </row>
    <row r="16" spans="1:11" ht="11.25" customHeight="1">
      <c r="A16" s="40" t="s">
        <v>69</v>
      </c>
      <c r="B16" s="26">
        <v>1</v>
      </c>
      <c r="C16" s="26">
        <v>7</v>
      </c>
      <c r="D16" s="26">
        <v>53</v>
      </c>
      <c r="E16" s="26">
        <v>126</v>
      </c>
      <c r="F16" s="26">
        <v>123</v>
      </c>
      <c r="G16" s="26">
        <v>123</v>
      </c>
      <c r="H16" s="26">
        <v>67</v>
      </c>
      <c r="I16" s="26">
        <v>29</v>
      </c>
      <c r="J16" s="26">
        <v>4</v>
      </c>
      <c r="K16" s="37">
        <f t="shared" si="0"/>
        <v>533</v>
      </c>
    </row>
    <row r="17" spans="1:11" ht="11.25" customHeight="1">
      <c r="A17" s="40" t="s">
        <v>137</v>
      </c>
      <c r="B17" s="26">
        <v>0</v>
      </c>
      <c r="C17" s="26">
        <v>8</v>
      </c>
      <c r="D17" s="26">
        <v>155</v>
      </c>
      <c r="E17" s="26">
        <v>348</v>
      </c>
      <c r="F17" s="26">
        <v>334</v>
      </c>
      <c r="G17" s="26">
        <v>344</v>
      </c>
      <c r="H17" s="26">
        <v>181</v>
      </c>
      <c r="I17" s="26">
        <v>71</v>
      </c>
      <c r="J17" s="26">
        <v>19</v>
      </c>
      <c r="K17" s="37">
        <f t="shared" si="0"/>
        <v>1460</v>
      </c>
    </row>
    <row r="18" spans="1:11" ht="11.25" customHeight="1">
      <c r="A18" s="40" t="s">
        <v>138</v>
      </c>
      <c r="B18" s="26">
        <v>0</v>
      </c>
      <c r="C18" s="26">
        <v>1</v>
      </c>
      <c r="D18" s="26">
        <v>44</v>
      </c>
      <c r="E18" s="26">
        <v>166</v>
      </c>
      <c r="F18" s="26">
        <v>157</v>
      </c>
      <c r="G18" s="26">
        <v>177</v>
      </c>
      <c r="H18" s="26">
        <v>87</v>
      </c>
      <c r="I18" s="26">
        <v>33</v>
      </c>
      <c r="J18" s="26">
        <v>8</v>
      </c>
      <c r="K18" s="37">
        <f t="shared" si="0"/>
        <v>673</v>
      </c>
    </row>
    <row r="19" spans="1:11" ht="11.25" customHeight="1">
      <c r="A19" s="40" t="s">
        <v>139</v>
      </c>
      <c r="B19" s="26">
        <v>0</v>
      </c>
      <c r="C19" s="26">
        <v>1</v>
      </c>
      <c r="D19" s="26">
        <v>15</v>
      </c>
      <c r="E19" s="26">
        <v>54</v>
      </c>
      <c r="F19" s="26">
        <v>50</v>
      </c>
      <c r="G19" s="26">
        <v>70</v>
      </c>
      <c r="H19" s="26">
        <v>39</v>
      </c>
      <c r="I19" s="26">
        <v>18</v>
      </c>
      <c r="J19" s="26">
        <v>12</v>
      </c>
      <c r="K19" s="37">
        <f t="shared" si="0"/>
        <v>259</v>
      </c>
    </row>
    <row r="20" spans="1:11" ht="11.25" customHeight="1">
      <c r="A20" s="40" t="s">
        <v>140</v>
      </c>
      <c r="B20" s="26">
        <v>0</v>
      </c>
      <c r="C20" s="26">
        <v>0</v>
      </c>
      <c r="D20" s="26">
        <v>5</v>
      </c>
      <c r="E20" s="26">
        <v>33</v>
      </c>
      <c r="F20" s="26">
        <v>31</v>
      </c>
      <c r="G20" s="26">
        <v>32</v>
      </c>
      <c r="H20" s="26">
        <v>27</v>
      </c>
      <c r="I20" s="26">
        <v>16</v>
      </c>
      <c r="J20" s="26">
        <v>9</v>
      </c>
      <c r="K20" s="37">
        <f t="shared" si="0"/>
        <v>153</v>
      </c>
    </row>
    <row r="21" spans="1:11" ht="11.25" customHeight="1">
      <c r="A21" s="40" t="s">
        <v>141</v>
      </c>
      <c r="B21" s="26">
        <v>0</v>
      </c>
      <c r="C21" s="26">
        <v>0</v>
      </c>
      <c r="D21" s="26">
        <v>1</v>
      </c>
      <c r="E21" s="26">
        <v>3</v>
      </c>
      <c r="F21" s="26">
        <v>11</v>
      </c>
      <c r="G21" s="26">
        <v>11</v>
      </c>
      <c r="H21" s="26">
        <v>7</v>
      </c>
      <c r="I21" s="26">
        <v>7</v>
      </c>
      <c r="J21" s="26">
        <v>7</v>
      </c>
      <c r="K21" s="37">
        <f t="shared" si="0"/>
        <v>47</v>
      </c>
    </row>
    <row r="22" spans="1:11" ht="11.25" customHeight="1">
      <c r="A22" s="41" t="s">
        <v>142</v>
      </c>
      <c r="B22" s="31">
        <v>4</v>
      </c>
      <c r="C22" s="31">
        <v>31</v>
      </c>
      <c r="D22" s="31">
        <v>309</v>
      </c>
      <c r="E22" s="31">
        <v>814</v>
      </c>
      <c r="F22" s="31">
        <v>774</v>
      </c>
      <c r="G22" s="31">
        <v>844</v>
      </c>
      <c r="H22" s="31">
        <v>451</v>
      </c>
      <c r="I22" s="31">
        <v>191</v>
      </c>
      <c r="J22" s="31">
        <v>64</v>
      </c>
      <c r="K22" s="52">
        <f t="shared" si="0"/>
        <v>3482</v>
      </c>
    </row>
    <row r="23" spans="1:11" ht="11.25" customHeight="1">
      <c r="A23" s="43"/>
      <c r="B23" s="28"/>
      <c r="C23" s="28"/>
      <c r="D23" s="28"/>
      <c r="E23" s="28"/>
      <c r="F23" s="28"/>
      <c r="G23" s="28"/>
      <c r="H23" s="28"/>
      <c r="I23" s="28"/>
      <c r="J23" s="28"/>
      <c r="K23" s="28"/>
    </row>
    <row r="24" spans="1:11" ht="11.25" customHeight="1">
      <c r="A24" s="43" t="s">
        <v>143</v>
      </c>
      <c r="B24" s="28"/>
      <c r="C24" s="28"/>
      <c r="D24" s="28"/>
      <c r="E24" s="28"/>
      <c r="F24" s="28"/>
      <c r="G24" s="28"/>
      <c r="H24" s="28"/>
      <c r="I24" s="28"/>
      <c r="J24" s="28"/>
      <c r="K24" s="28"/>
    </row>
    <row r="25" spans="1:11" ht="11.25" customHeight="1">
      <c r="A25" s="43" t="s">
        <v>144</v>
      </c>
      <c r="B25" s="28"/>
      <c r="C25" s="28"/>
      <c r="D25" s="28"/>
      <c r="E25" s="28"/>
      <c r="F25" s="28"/>
      <c r="G25" s="28"/>
      <c r="H25" s="28"/>
      <c r="I25" s="28"/>
      <c r="J25" s="28"/>
      <c r="K25" s="28"/>
    </row>
    <row r="26" spans="1:11" ht="11.25" customHeight="1">
      <c r="A26" s="40" t="s">
        <v>145</v>
      </c>
      <c r="B26" s="26">
        <v>0</v>
      </c>
      <c r="C26" s="26">
        <v>0</v>
      </c>
      <c r="D26" s="26">
        <v>1</v>
      </c>
      <c r="E26" s="26">
        <v>5</v>
      </c>
      <c r="F26" s="26">
        <v>3</v>
      </c>
      <c r="G26" s="26">
        <v>3</v>
      </c>
      <c r="H26" s="26">
        <v>5</v>
      </c>
      <c r="I26" s="26">
        <v>0</v>
      </c>
      <c r="J26" s="26">
        <v>0</v>
      </c>
      <c r="K26" s="51">
        <f aca="true" t="shared" si="1" ref="K26:K31">SUM(B26:J26)</f>
        <v>17</v>
      </c>
    </row>
    <row r="27" spans="1:11" ht="11.25" customHeight="1">
      <c r="A27" s="40" t="s">
        <v>146</v>
      </c>
      <c r="B27" s="26">
        <v>0</v>
      </c>
      <c r="C27" s="26">
        <v>0</v>
      </c>
      <c r="D27" s="26">
        <v>7</v>
      </c>
      <c r="E27" s="26">
        <v>21</v>
      </c>
      <c r="F27" s="26">
        <v>40</v>
      </c>
      <c r="G27" s="26">
        <v>52</v>
      </c>
      <c r="H27" s="26">
        <v>61</v>
      </c>
      <c r="I27" s="26">
        <v>43</v>
      </c>
      <c r="J27" s="26">
        <v>13</v>
      </c>
      <c r="K27" s="37">
        <f t="shared" si="1"/>
        <v>237</v>
      </c>
    </row>
    <row r="28" spans="1:11" ht="11.25" customHeight="1">
      <c r="A28" s="40" t="s">
        <v>147</v>
      </c>
      <c r="B28" s="26">
        <v>0</v>
      </c>
      <c r="C28" s="26">
        <v>0</v>
      </c>
      <c r="D28" s="26">
        <v>0</v>
      </c>
      <c r="E28" s="26">
        <v>5</v>
      </c>
      <c r="F28" s="26">
        <v>15</v>
      </c>
      <c r="G28" s="26">
        <v>35</v>
      </c>
      <c r="H28" s="26">
        <v>48</v>
      </c>
      <c r="I28" s="26">
        <v>35</v>
      </c>
      <c r="J28" s="26">
        <v>18</v>
      </c>
      <c r="K28" s="37">
        <f t="shared" si="1"/>
        <v>156</v>
      </c>
    </row>
    <row r="29" spans="1:11" ht="11.25" customHeight="1">
      <c r="A29" s="40" t="s">
        <v>101</v>
      </c>
      <c r="B29" s="26">
        <v>0</v>
      </c>
      <c r="C29" s="26">
        <v>0</v>
      </c>
      <c r="D29" s="26">
        <v>0</v>
      </c>
      <c r="E29" s="26">
        <v>1</v>
      </c>
      <c r="F29" s="26">
        <v>8</v>
      </c>
      <c r="G29" s="26">
        <v>13</v>
      </c>
      <c r="H29" s="26">
        <v>18</v>
      </c>
      <c r="I29" s="26">
        <v>23</v>
      </c>
      <c r="J29" s="26">
        <v>19</v>
      </c>
      <c r="K29" s="37">
        <f t="shared" si="1"/>
        <v>82</v>
      </c>
    </row>
    <row r="30" spans="1:11" ht="11.25" customHeight="1">
      <c r="A30" s="40" t="s">
        <v>148</v>
      </c>
      <c r="B30" s="26">
        <v>0</v>
      </c>
      <c r="C30" s="26">
        <v>0</v>
      </c>
      <c r="D30" s="26">
        <v>0</v>
      </c>
      <c r="E30" s="26">
        <v>0</v>
      </c>
      <c r="F30" s="26">
        <v>0</v>
      </c>
      <c r="G30" s="26">
        <v>3</v>
      </c>
      <c r="H30" s="26">
        <v>2</v>
      </c>
      <c r="I30" s="26">
        <v>3</v>
      </c>
      <c r="J30" s="26">
        <v>6</v>
      </c>
      <c r="K30" s="37">
        <f t="shared" si="1"/>
        <v>14</v>
      </c>
    </row>
    <row r="31" spans="1:11" ht="11.25" customHeight="1">
      <c r="A31" s="41" t="s">
        <v>149</v>
      </c>
      <c r="B31" s="31">
        <v>0</v>
      </c>
      <c r="C31" s="31">
        <v>0</v>
      </c>
      <c r="D31" s="31">
        <v>8</v>
      </c>
      <c r="E31" s="31">
        <v>32</v>
      </c>
      <c r="F31" s="31">
        <v>66</v>
      </c>
      <c r="G31" s="31">
        <v>106</v>
      </c>
      <c r="H31" s="31">
        <v>134</v>
      </c>
      <c r="I31" s="31">
        <v>104</v>
      </c>
      <c r="J31" s="31">
        <v>56</v>
      </c>
      <c r="K31" s="52">
        <f t="shared" si="1"/>
        <v>506</v>
      </c>
    </row>
    <row r="32" spans="1:11" ht="11.25" customHeight="1">
      <c r="A32" s="43"/>
      <c r="B32" s="28"/>
      <c r="C32" s="28"/>
      <c r="D32" s="28"/>
      <c r="E32" s="28"/>
      <c r="F32" s="28"/>
      <c r="G32" s="28"/>
      <c r="H32" s="28"/>
      <c r="I32" s="28"/>
      <c r="J32" s="28"/>
      <c r="K32" s="28"/>
    </row>
    <row r="33" spans="1:11" ht="11.25" customHeight="1">
      <c r="A33" s="43" t="s">
        <v>150</v>
      </c>
      <c r="B33" s="28"/>
      <c r="C33" s="28"/>
      <c r="D33" s="28"/>
      <c r="E33" s="28"/>
      <c r="F33" s="28"/>
      <c r="G33" s="28"/>
      <c r="H33" s="28"/>
      <c r="I33" s="28"/>
      <c r="J33" s="28"/>
      <c r="K33" s="28"/>
    </row>
    <row r="34" spans="1:11" ht="11.25" customHeight="1">
      <c r="A34" s="44" t="s">
        <v>145</v>
      </c>
      <c r="B34" s="26">
        <v>0</v>
      </c>
      <c r="C34" s="26">
        <v>0</v>
      </c>
      <c r="D34" s="26">
        <v>3</v>
      </c>
      <c r="E34" s="26">
        <v>1</v>
      </c>
      <c r="F34" s="26">
        <v>5</v>
      </c>
      <c r="G34" s="26">
        <v>3</v>
      </c>
      <c r="H34" s="26">
        <v>1</v>
      </c>
      <c r="I34" s="26">
        <v>3</v>
      </c>
      <c r="J34" s="26">
        <v>0</v>
      </c>
      <c r="K34" s="51">
        <f aca="true" t="shared" si="2" ref="K34:K39">SUM(B34:J34)</f>
        <v>16</v>
      </c>
    </row>
    <row r="35" spans="1:11" ht="11.25" customHeight="1">
      <c r="A35" s="45" t="s">
        <v>146</v>
      </c>
      <c r="B35" s="26">
        <v>0</v>
      </c>
      <c r="C35" s="26">
        <v>0</v>
      </c>
      <c r="D35" s="26">
        <v>0</v>
      </c>
      <c r="E35" s="26">
        <v>1</v>
      </c>
      <c r="F35" s="26">
        <v>0</v>
      </c>
      <c r="G35" s="26">
        <v>3</v>
      </c>
      <c r="H35" s="26">
        <v>1</v>
      </c>
      <c r="I35" s="26">
        <v>0</v>
      </c>
      <c r="J35" s="26">
        <v>0</v>
      </c>
      <c r="K35" s="37">
        <f t="shared" si="2"/>
        <v>5</v>
      </c>
    </row>
    <row r="36" spans="1:11" ht="11.25" customHeight="1">
      <c r="A36" s="45" t="s">
        <v>147</v>
      </c>
      <c r="B36" s="26">
        <v>0</v>
      </c>
      <c r="C36" s="26">
        <v>0</v>
      </c>
      <c r="D36" s="26">
        <v>0</v>
      </c>
      <c r="E36" s="26">
        <v>0</v>
      </c>
      <c r="F36" s="26">
        <v>0</v>
      </c>
      <c r="G36" s="26">
        <v>0</v>
      </c>
      <c r="H36" s="26">
        <v>0</v>
      </c>
      <c r="I36" s="26">
        <v>0</v>
      </c>
      <c r="J36" s="26">
        <v>0</v>
      </c>
      <c r="K36" s="37">
        <f t="shared" si="2"/>
        <v>0</v>
      </c>
    </row>
    <row r="37" spans="1:11" ht="11.25" customHeight="1">
      <c r="A37" s="45" t="s">
        <v>101</v>
      </c>
      <c r="B37" s="26">
        <v>0</v>
      </c>
      <c r="C37" s="26">
        <v>0</v>
      </c>
      <c r="D37" s="26">
        <v>0</v>
      </c>
      <c r="E37" s="26">
        <v>0</v>
      </c>
      <c r="F37" s="26">
        <v>0</v>
      </c>
      <c r="G37" s="26">
        <v>0</v>
      </c>
      <c r="H37" s="26">
        <v>0</v>
      </c>
      <c r="I37" s="26">
        <v>0</v>
      </c>
      <c r="J37" s="26">
        <v>0</v>
      </c>
      <c r="K37" s="37">
        <f t="shared" si="2"/>
        <v>0</v>
      </c>
    </row>
    <row r="38" spans="1:11" ht="11.25" customHeight="1">
      <c r="A38" s="45" t="s">
        <v>148</v>
      </c>
      <c r="B38" s="26">
        <v>0</v>
      </c>
      <c r="C38" s="26">
        <v>0</v>
      </c>
      <c r="D38" s="26">
        <v>0</v>
      </c>
      <c r="E38" s="26">
        <v>0</v>
      </c>
      <c r="F38" s="26">
        <v>0</v>
      </c>
      <c r="G38" s="26">
        <v>0</v>
      </c>
      <c r="H38" s="26">
        <v>0</v>
      </c>
      <c r="I38" s="26">
        <v>0</v>
      </c>
      <c r="J38" s="26">
        <v>0</v>
      </c>
      <c r="K38" s="37">
        <f t="shared" si="2"/>
        <v>0</v>
      </c>
    </row>
    <row r="39" spans="1:22" ht="11.25" customHeight="1">
      <c r="A39" s="41" t="s">
        <v>151</v>
      </c>
      <c r="B39" s="31">
        <v>0</v>
      </c>
      <c r="C39" s="31">
        <v>0</v>
      </c>
      <c r="D39" s="31">
        <v>3</v>
      </c>
      <c r="E39" s="31">
        <v>2</v>
      </c>
      <c r="F39" s="31">
        <v>5</v>
      </c>
      <c r="G39" s="31">
        <v>6</v>
      </c>
      <c r="H39" s="31">
        <v>2</v>
      </c>
      <c r="I39" s="31">
        <v>3</v>
      </c>
      <c r="J39" s="31">
        <v>0</v>
      </c>
      <c r="K39" s="52">
        <f t="shared" si="2"/>
        <v>21</v>
      </c>
      <c r="M39" s="70"/>
      <c r="N39" s="70"/>
      <c r="O39" s="70"/>
      <c r="P39" s="70"/>
      <c r="Q39" s="70"/>
      <c r="R39" s="70"/>
      <c r="S39" s="70"/>
      <c r="T39" s="70"/>
      <c r="U39" s="70"/>
      <c r="V39" s="70"/>
    </row>
    <row r="40" spans="1:11" ht="11.25" customHeight="1">
      <c r="A40" s="42"/>
      <c r="B40" s="32"/>
      <c r="C40" s="32"/>
      <c r="D40" s="32"/>
      <c r="E40" s="32"/>
      <c r="F40" s="32"/>
      <c r="G40" s="32"/>
      <c r="H40" s="32"/>
      <c r="I40" s="32"/>
      <c r="J40" s="32"/>
      <c r="K40" s="32"/>
    </row>
    <row r="41" spans="1:11" ht="11.25" customHeight="1">
      <c r="A41" s="46" t="s">
        <v>152</v>
      </c>
      <c r="B41" s="34">
        <v>4</v>
      </c>
      <c r="C41" s="34">
        <v>31</v>
      </c>
      <c r="D41" s="34">
        <v>320</v>
      </c>
      <c r="E41" s="34">
        <v>848</v>
      </c>
      <c r="F41" s="34">
        <v>845</v>
      </c>
      <c r="G41" s="34">
        <v>956</v>
      </c>
      <c r="H41" s="34">
        <v>587</v>
      </c>
      <c r="I41" s="34">
        <v>298</v>
      </c>
      <c r="J41" s="34">
        <v>120</v>
      </c>
      <c r="K41" s="46">
        <f>SUM(B41:J41)</f>
        <v>4009</v>
      </c>
    </row>
    <row r="42" spans="1:11" ht="11.25" customHeight="1">
      <c r="A42" s="39" t="s">
        <v>212</v>
      </c>
      <c r="B42" s="26">
        <v>0</v>
      </c>
      <c r="C42" s="26">
        <v>0</v>
      </c>
      <c r="D42" s="26">
        <v>0</v>
      </c>
      <c r="E42" s="26">
        <v>0</v>
      </c>
      <c r="F42" s="26">
        <v>0</v>
      </c>
      <c r="G42" s="26">
        <v>0</v>
      </c>
      <c r="H42" s="26">
        <v>0</v>
      </c>
      <c r="I42" s="26">
        <v>0</v>
      </c>
      <c r="J42" s="26">
        <v>0</v>
      </c>
      <c r="K42" s="26">
        <f>SUM(B42:J42)</f>
        <v>0</v>
      </c>
    </row>
    <row r="43" spans="1:11" ht="11.25" customHeight="1">
      <c r="A43" s="47" t="s">
        <v>153</v>
      </c>
      <c r="B43" s="53">
        <v>8</v>
      </c>
      <c r="C43" s="53">
        <v>68</v>
      </c>
      <c r="D43" s="53">
        <v>460</v>
      </c>
      <c r="E43" s="53">
        <v>1032</v>
      </c>
      <c r="F43" s="53">
        <v>1059</v>
      </c>
      <c r="G43" s="53">
        <v>1237</v>
      </c>
      <c r="H43" s="53">
        <v>764</v>
      </c>
      <c r="I43" s="53">
        <v>367</v>
      </c>
      <c r="J43" s="53">
        <v>148</v>
      </c>
      <c r="K43" s="53">
        <f>SUM(B43:J43)</f>
        <v>5143</v>
      </c>
    </row>
    <row r="44" ht="21.75" customHeight="1"/>
    <row r="45" ht="15.75" customHeight="1"/>
    <row r="46" ht="11.25" customHeight="1"/>
    <row r="47" ht="11.25" customHeight="1"/>
    <row r="48" ht="11.25" customHeight="1"/>
    <row r="49" ht="11.25" customHeight="1"/>
    <row r="50" ht="11.25" customHeight="1"/>
    <row r="51" ht="11.25" customHeight="1"/>
    <row r="52" ht="11.25" customHeight="1"/>
    <row r="53" ht="11.25" customHeight="1"/>
    <row r="54" ht="12"/>
    <row r="55" ht="12"/>
    <row r="56" ht="12"/>
    <row r="57" ht="12"/>
    <row r="58" ht="12"/>
    <row r="59" ht="12"/>
    <row r="60" ht="12"/>
    <row r="61" ht="12"/>
    <row r="62" ht="12"/>
    <row r="63" ht="12"/>
    <row r="64" ht="12"/>
    <row r="65" ht="12.75" customHeight="1"/>
    <row r="66" ht="12"/>
    <row r="67" ht="12"/>
    <row r="68" ht="12"/>
    <row r="69" ht="12.75" customHeight="1"/>
    <row r="70" ht="12.75" customHeight="1"/>
    <row r="71" ht="12"/>
    <row r="72" ht="12"/>
    <row r="73" ht="12"/>
    <row r="74" ht="12"/>
    <row r="75" ht="12"/>
    <row r="76" ht="12"/>
    <row r="77" ht="12"/>
    <row r="78" ht="12"/>
    <row r="79" ht="12"/>
    <row r="80" ht="12.75" customHeight="1"/>
    <row r="81" ht="12"/>
    <row r="82" ht="12"/>
    <row r="83" ht="12"/>
    <row r="84" ht="12"/>
    <row r="85" ht="12"/>
    <row r="86" ht="12"/>
    <row r="87" ht="12.75" customHeight="1"/>
    <row r="88" ht="12"/>
    <row r="89" ht="12"/>
    <row r="90" ht="12"/>
    <row r="91" ht="12"/>
    <row r="92" ht="12"/>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sheetData>
  <sheetProtection selectLockedCells="1" selectUn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85" r:id="rId1"/>
  <headerFooter alignWithMargins="0">
    <oddFooter>&amp;C&amp;14page 27</oddFooter>
  </headerFooter>
  <rowBreaks count="1" manualBreakCount="1">
    <brk id="43" max="10" man="1"/>
  </rowBreaks>
</worksheet>
</file>

<file path=xl/worksheets/sheet29.xml><?xml version="1.0" encoding="utf-8"?>
<worksheet xmlns="http://schemas.openxmlformats.org/spreadsheetml/2006/main" xmlns:r="http://schemas.openxmlformats.org/officeDocument/2006/relationships">
  <dimension ref="A1:V33"/>
  <sheetViews>
    <sheetView view="pageLayout" zoomScaleSheetLayoutView="100" workbookViewId="0" topLeftCell="A19">
      <selection activeCell="A14" sqref="A14"/>
    </sheetView>
  </sheetViews>
  <sheetFormatPr defaultColWidth="11.00390625" defaultRowHeight="12.75"/>
  <cols>
    <col min="1" max="1" width="23.00390625" style="23" customWidth="1"/>
    <col min="2" max="10" width="5.875" style="23" customWidth="1"/>
    <col min="11" max="11" width="6.25390625" style="23" customWidth="1"/>
    <col min="12" max="12" width="1.00390625" style="23" customWidth="1"/>
    <col min="13" max="22" width="5.875" style="23" customWidth="1"/>
    <col min="23" max="23" width="1.37890625" style="23" customWidth="1"/>
    <col min="24" max="24" width="25.75390625" style="65" customWidth="1"/>
    <col min="25" max="25" width="12.75390625" style="65" customWidth="1"/>
    <col min="26" max="26" width="11.25390625" style="65" customWidth="1"/>
    <col min="27" max="27" width="32.375" style="65" customWidth="1"/>
    <col min="28" max="28" width="11.50390625" style="65" customWidth="1"/>
    <col min="29" max="29" width="1.4921875" style="65" customWidth="1"/>
    <col min="30" max="30" width="3.375" style="65" customWidth="1"/>
    <col min="31" max="31" width="13.50390625" style="65" customWidth="1"/>
    <col min="32" max="32" width="6.25390625" style="65" customWidth="1"/>
    <col min="33" max="33" width="3.875" style="65" customWidth="1"/>
    <col min="34" max="34" width="13.00390625" style="65" customWidth="1"/>
    <col min="35" max="35" width="6.25390625" style="65" customWidth="1"/>
    <col min="36" max="36" width="3.875" style="65" customWidth="1"/>
    <col min="37" max="37" width="13.375" style="65" customWidth="1"/>
    <col min="38" max="38" width="6.25390625" style="65" customWidth="1"/>
    <col min="39" max="39" width="3.875" style="65" customWidth="1"/>
    <col min="40" max="40" width="13.125" style="65" customWidth="1"/>
    <col min="41" max="41" width="4.75390625" style="65" customWidth="1"/>
    <col min="42" max="42" width="4.125" style="65" customWidth="1"/>
    <col min="43" max="43" width="14.125" style="65" customWidth="1"/>
    <col min="44" max="44" width="6.125" style="65" customWidth="1"/>
    <col min="45" max="45" width="3.875" style="65" customWidth="1"/>
    <col min="46" max="46" width="14.00390625" style="65" customWidth="1"/>
    <col min="47" max="47" width="6.125" style="65" customWidth="1"/>
    <col min="48" max="189" width="11.00390625" style="65" customWidth="1"/>
    <col min="190" max="16384" width="11.00390625" style="23" customWidth="1"/>
  </cols>
  <sheetData>
    <row r="1" spans="1:4" ht="21.75" customHeight="1">
      <c r="A1" s="71" t="s">
        <v>220</v>
      </c>
      <c r="D1" s="403" t="str">
        <f>couverture!A34</f>
        <v>Situation au 1er juillet 2013</v>
      </c>
    </row>
    <row r="2" ht="15.75" customHeight="1">
      <c r="A2" s="24" t="s">
        <v>171</v>
      </c>
    </row>
    <row r="3" spans="1:11" ht="26.25" customHeight="1">
      <c r="A3" s="38" t="s">
        <v>155</v>
      </c>
      <c r="B3" s="48" t="s">
        <v>120</v>
      </c>
      <c r="C3" s="49" t="s">
        <v>121</v>
      </c>
      <c r="D3" s="49" t="s">
        <v>122</v>
      </c>
      <c r="E3" s="49" t="s">
        <v>123</v>
      </c>
      <c r="F3" s="49" t="s">
        <v>124</v>
      </c>
      <c r="G3" s="49" t="s">
        <v>125</v>
      </c>
      <c r="H3" s="49" t="s">
        <v>126</v>
      </c>
      <c r="I3" s="49" t="s">
        <v>127</v>
      </c>
      <c r="J3" s="48" t="s">
        <v>128</v>
      </c>
      <c r="K3" s="49" t="s">
        <v>129</v>
      </c>
    </row>
    <row r="4" spans="1:11" ht="11.25" customHeight="1">
      <c r="A4" s="47" t="s">
        <v>156</v>
      </c>
      <c r="B4" s="26">
        <v>1</v>
      </c>
      <c r="C4" s="26">
        <v>1</v>
      </c>
      <c r="D4" s="26">
        <v>22</v>
      </c>
      <c r="E4" s="26">
        <v>101</v>
      </c>
      <c r="F4" s="26">
        <v>96</v>
      </c>
      <c r="G4" s="26">
        <v>152</v>
      </c>
      <c r="H4" s="26">
        <v>69</v>
      </c>
      <c r="I4" s="26">
        <v>38</v>
      </c>
      <c r="J4" s="26">
        <v>14</v>
      </c>
      <c r="K4" s="39">
        <f>SUM(B4:J4)</f>
        <v>494</v>
      </c>
    </row>
    <row r="5" spans="1:11" ht="11.25" customHeight="1">
      <c r="A5" s="52" t="s">
        <v>157</v>
      </c>
      <c r="B5" s="28"/>
      <c r="C5" s="28"/>
      <c r="D5" s="28"/>
      <c r="E5" s="28"/>
      <c r="F5" s="28"/>
      <c r="G5" s="28"/>
      <c r="H5" s="28"/>
      <c r="I5" s="28"/>
      <c r="J5" s="28"/>
      <c r="K5" s="62"/>
    </row>
    <row r="6" spans="1:22" ht="11.25" customHeight="1">
      <c r="A6" s="40" t="s">
        <v>158</v>
      </c>
      <c r="B6" s="26">
        <v>0</v>
      </c>
      <c r="C6" s="26">
        <v>2</v>
      </c>
      <c r="D6" s="26">
        <v>1</v>
      </c>
      <c r="E6" s="26">
        <v>2</v>
      </c>
      <c r="F6" s="26">
        <v>2</v>
      </c>
      <c r="G6" s="26">
        <v>4</v>
      </c>
      <c r="H6" s="26">
        <v>3</v>
      </c>
      <c r="I6" s="26">
        <v>1</v>
      </c>
      <c r="J6" s="26">
        <v>0</v>
      </c>
      <c r="K6" s="43">
        <f>SUM(B6:J6)</f>
        <v>15</v>
      </c>
      <c r="M6" s="35"/>
      <c r="N6" s="35"/>
      <c r="O6" s="35"/>
      <c r="P6" s="35"/>
      <c r="Q6" s="35"/>
      <c r="R6" s="35"/>
      <c r="S6" s="35"/>
      <c r="T6" s="35"/>
      <c r="U6" s="35"/>
      <c r="V6" s="35"/>
    </row>
    <row r="7" spans="1:11" ht="11.25" customHeight="1">
      <c r="A7" s="40" t="s">
        <v>159</v>
      </c>
      <c r="B7" s="26">
        <v>0</v>
      </c>
      <c r="C7" s="26">
        <v>0</v>
      </c>
      <c r="D7" s="26">
        <v>11</v>
      </c>
      <c r="E7" s="26">
        <v>24</v>
      </c>
      <c r="F7" s="26">
        <v>34</v>
      </c>
      <c r="G7" s="26">
        <v>46</v>
      </c>
      <c r="H7" s="26">
        <v>32</v>
      </c>
      <c r="I7" s="26">
        <v>32</v>
      </c>
      <c r="J7" s="26">
        <v>21</v>
      </c>
      <c r="K7" s="37">
        <f>SUM(B7:J7)</f>
        <v>200</v>
      </c>
    </row>
    <row r="8" spans="1:22" ht="11.25" customHeight="1">
      <c r="A8" s="54" t="s">
        <v>160</v>
      </c>
      <c r="B8" s="30">
        <v>0</v>
      </c>
      <c r="C8" s="30">
        <v>2</v>
      </c>
      <c r="D8" s="30">
        <v>12</v>
      </c>
      <c r="E8" s="30">
        <v>26</v>
      </c>
      <c r="F8" s="30">
        <v>36</v>
      </c>
      <c r="G8" s="30">
        <v>50</v>
      </c>
      <c r="H8" s="30">
        <v>35</v>
      </c>
      <c r="I8" s="30">
        <v>33</v>
      </c>
      <c r="J8" s="30">
        <v>21</v>
      </c>
      <c r="K8" s="58">
        <f>SUM(B8:J8)</f>
        <v>215</v>
      </c>
      <c r="M8" s="35"/>
      <c r="N8" s="35"/>
      <c r="O8" s="35"/>
      <c r="P8" s="35"/>
      <c r="Q8" s="35"/>
      <c r="R8" s="35"/>
      <c r="S8" s="35"/>
      <c r="T8" s="35"/>
      <c r="U8" s="35"/>
      <c r="V8" s="35"/>
    </row>
    <row r="9" spans="1:22" ht="11.25" customHeight="1">
      <c r="A9" s="52" t="s">
        <v>161</v>
      </c>
      <c r="B9" s="25"/>
      <c r="C9" s="25"/>
      <c r="D9" s="25"/>
      <c r="E9" s="25"/>
      <c r="F9" s="25"/>
      <c r="G9" s="25"/>
      <c r="H9" s="25"/>
      <c r="I9" s="25"/>
      <c r="J9" s="25"/>
      <c r="K9" s="25"/>
      <c r="M9" s="36"/>
      <c r="N9" s="36"/>
      <c r="O9" s="36"/>
      <c r="P9" s="36"/>
      <c r="Q9" s="36"/>
      <c r="R9" s="36"/>
      <c r="S9" s="36"/>
      <c r="T9" s="36"/>
      <c r="U9" s="36"/>
      <c r="V9" s="36"/>
    </row>
    <row r="10" spans="1:11" ht="11.25" customHeight="1">
      <c r="A10" s="40" t="s">
        <v>158</v>
      </c>
      <c r="B10" s="26">
        <v>0</v>
      </c>
      <c r="C10" s="26">
        <v>0</v>
      </c>
      <c r="D10" s="26">
        <v>5</v>
      </c>
      <c r="E10" s="26">
        <v>10</v>
      </c>
      <c r="F10" s="26">
        <v>6</v>
      </c>
      <c r="G10" s="26">
        <v>9</v>
      </c>
      <c r="H10" s="26">
        <v>6</v>
      </c>
      <c r="I10" s="26">
        <v>2</v>
      </c>
      <c r="J10" s="26">
        <v>0</v>
      </c>
      <c r="K10" s="51">
        <f>SUM(B10:J10)</f>
        <v>38</v>
      </c>
    </row>
    <row r="11" spans="1:11" ht="12.75">
      <c r="A11" s="40" t="s">
        <v>159</v>
      </c>
      <c r="B11" s="26">
        <v>1</v>
      </c>
      <c r="C11" s="26">
        <v>13</v>
      </c>
      <c r="D11" s="26">
        <v>112</v>
      </c>
      <c r="E11" s="26">
        <v>296</v>
      </c>
      <c r="F11" s="26">
        <v>322</v>
      </c>
      <c r="G11" s="26">
        <v>294</v>
      </c>
      <c r="H11" s="26">
        <v>122</v>
      </c>
      <c r="I11" s="26">
        <v>45</v>
      </c>
      <c r="J11" s="26">
        <v>8</v>
      </c>
      <c r="K11" s="51">
        <f>SUM(B11:J11)</f>
        <v>1213</v>
      </c>
    </row>
    <row r="12" spans="1:11" ht="12.75">
      <c r="A12" s="54" t="s">
        <v>160</v>
      </c>
      <c r="B12" s="30">
        <v>1</v>
      </c>
      <c r="C12" s="30">
        <v>13</v>
      </c>
      <c r="D12" s="30">
        <v>117</v>
      </c>
      <c r="E12" s="30">
        <v>306</v>
      </c>
      <c r="F12" s="30">
        <v>328</v>
      </c>
      <c r="G12" s="30">
        <v>303</v>
      </c>
      <c r="H12" s="30">
        <v>128</v>
      </c>
      <c r="I12" s="30">
        <v>47</v>
      </c>
      <c r="J12" s="30">
        <v>8</v>
      </c>
      <c r="K12" s="58">
        <f>SUM(B12:J12)</f>
        <v>1251</v>
      </c>
    </row>
    <row r="13" spans="1:11" ht="12.75">
      <c r="A13" s="52" t="s">
        <v>162</v>
      </c>
      <c r="B13" s="25"/>
      <c r="C13" s="25"/>
      <c r="D13" s="25"/>
      <c r="E13" s="25"/>
      <c r="F13" s="25"/>
      <c r="G13" s="25"/>
      <c r="H13" s="25"/>
      <c r="I13" s="25"/>
      <c r="J13" s="25"/>
      <c r="K13" s="25"/>
    </row>
    <row r="14" spans="1:11" ht="12.75">
      <c r="A14" s="40" t="s">
        <v>158</v>
      </c>
      <c r="B14" s="26">
        <v>1</v>
      </c>
      <c r="C14" s="26">
        <v>1</v>
      </c>
      <c r="D14" s="26">
        <v>15</v>
      </c>
      <c r="E14" s="26">
        <v>40</v>
      </c>
      <c r="F14" s="26">
        <v>38</v>
      </c>
      <c r="G14" s="26">
        <v>75</v>
      </c>
      <c r="H14" s="26">
        <v>135</v>
      </c>
      <c r="I14" s="26">
        <v>83</v>
      </c>
      <c r="J14" s="26">
        <v>53</v>
      </c>
      <c r="K14" s="51">
        <f>SUM(B14:J14)</f>
        <v>441</v>
      </c>
    </row>
    <row r="15" spans="1:11" ht="12.75">
      <c r="A15" s="40" t="s">
        <v>159</v>
      </c>
      <c r="B15" s="26">
        <v>0</v>
      </c>
      <c r="C15" s="26">
        <v>3</v>
      </c>
      <c r="D15" s="26">
        <v>11</v>
      </c>
      <c r="E15" s="26">
        <v>43</v>
      </c>
      <c r="F15" s="26">
        <v>57</v>
      </c>
      <c r="G15" s="26">
        <v>70</v>
      </c>
      <c r="H15" s="26">
        <v>42</v>
      </c>
      <c r="I15" s="26">
        <v>18</v>
      </c>
      <c r="J15" s="26">
        <v>10</v>
      </c>
      <c r="K15" s="37">
        <f>SUM(B15:J15)</f>
        <v>254</v>
      </c>
    </row>
    <row r="16" spans="1:11" ht="12.75">
      <c r="A16" s="54" t="s">
        <v>160</v>
      </c>
      <c r="B16" s="30">
        <v>1</v>
      </c>
      <c r="C16" s="30">
        <v>4</v>
      </c>
      <c r="D16" s="30">
        <v>26</v>
      </c>
      <c r="E16" s="30">
        <v>83</v>
      </c>
      <c r="F16" s="30">
        <v>95</v>
      </c>
      <c r="G16" s="30">
        <v>145</v>
      </c>
      <c r="H16" s="30">
        <v>177</v>
      </c>
      <c r="I16" s="30">
        <v>101</v>
      </c>
      <c r="J16" s="30">
        <v>63</v>
      </c>
      <c r="K16" s="58">
        <f>SUM(B16:J16)</f>
        <v>695</v>
      </c>
    </row>
    <row r="17" spans="1:11" ht="12.75">
      <c r="A17" s="54" t="s">
        <v>163</v>
      </c>
      <c r="B17" s="32">
        <v>0</v>
      </c>
      <c r="C17" s="32">
        <v>0</v>
      </c>
      <c r="D17" s="32">
        <v>0</v>
      </c>
      <c r="E17" s="32">
        <v>0</v>
      </c>
      <c r="F17" s="32">
        <v>0</v>
      </c>
      <c r="G17" s="32">
        <v>0</v>
      </c>
      <c r="H17" s="32">
        <v>1</v>
      </c>
      <c r="I17" s="32">
        <v>0</v>
      </c>
      <c r="J17" s="32">
        <v>0</v>
      </c>
      <c r="K17" s="58">
        <f>SUM(B17:J17)</f>
        <v>1</v>
      </c>
    </row>
    <row r="18" spans="1:11" ht="21">
      <c r="A18" s="55" t="s">
        <v>107</v>
      </c>
      <c r="B18" s="28"/>
      <c r="C18" s="28"/>
      <c r="D18" s="28"/>
      <c r="E18" s="28"/>
      <c r="F18" s="28"/>
      <c r="G18" s="28"/>
      <c r="H18" s="28"/>
      <c r="I18" s="28"/>
      <c r="J18" s="28"/>
      <c r="K18" s="28"/>
    </row>
    <row r="19" spans="1:11" ht="12.75">
      <c r="A19" s="40" t="s">
        <v>164</v>
      </c>
      <c r="B19" s="26">
        <v>0</v>
      </c>
      <c r="C19" s="26">
        <v>0</v>
      </c>
      <c r="D19" s="26">
        <v>1</v>
      </c>
      <c r="E19" s="26">
        <v>7</v>
      </c>
      <c r="F19" s="26">
        <v>2</v>
      </c>
      <c r="G19" s="26">
        <v>7</v>
      </c>
      <c r="H19" s="26">
        <v>6</v>
      </c>
      <c r="I19" s="26">
        <v>6</v>
      </c>
      <c r="J19" s="26">
        <v>0</v>
      </c>
      <c r="K19" s="51">
        <f aca="true" t="shared" si="0" ref="K19:K26">SUM(B19:J19)</f>
        <v>29</v>
      </c>
    </row>
    <row r="20" spans="1:11" ht="12.75">
      <c r="A20" s="40" t="s">
        <v>165</v>
      </c>
      <c r="B20" s="26">
        <v>0</v>
      </c>
      <c r="C20" s="26">
        <v>0</v>
      </c>
      <c r="D20" s="26">
        <v>0</v>
      </c>
      <c r="E20" s="26">
        <v>4</v>
      </c>
      <c r="F20" s="26">
        <v>9</v>
      </c>
      <c r="G20" s="26">
        <v>11</v>
      </c>
      <c r="H20" s="26">
        <v>6</v>
      </c>
      <c r="I20" s="26">
        <v>5</v>
      </c>
      <c r="J20" s="26">
        <v>0</v>
      </c>
      <c r="K20" s="37">
        <f t="shared" si="0"/>
        <v>35</v>
      </c>
    </row>
    <row r="21" spans="1:11" ht="12.75">
      <c r="A21" s="40" t="s">
        <v>166</v>
      </c>
      <c r="B21" s="26">
        <v>0</v>
      </c>
      <c r="C21" s="26">
        <v>0</v>
      </c>
      <c r="D21" s="26">
        <v>8</v>
      </c>
      <c r="E21" s="26">
        <v>14</v>
      </c>
      <c r="F21" s="26">
        <v>7</v>
      </c>
      <c r="G21" s="26">
        <v>19</v>
      </c>
      <c r="H21" s="26">
        <v>6</v>
      </c>
      <c r="I21" s="26">
        <v>2</v>
      </c>
      <c r="J21" s="26">
        <v>4</v>
      </c>
      <c r="K21" s="37">
        <f t="shared" si="0"/>
        <v>60</v>
      </c>
    </row>
    <row r="22" spans="1:11" ht="12.75" customHeight="1">
      <c r="A22" s="54" t="s">
        <v>160</v>
      </c>
      <c r="B22" s="30">
        <v>0</v>
      </c>
      <c r="C22" s="30">
        <v>0</v>
      </c>
      <c r="D22" s="30">
        <v>9</v>
      </c>
      <c r="E22" s="30">
        <v>25</v>
      </c>
      <c r="F22" s="30">
        <v>18</v>
      </c>
      <c r="G22" s="30">
        <v>37</v>
      </c>
      <c r="H22" s="30">
        <v>18</v>
      </c>
      <c r="I22" s="30">
        <v>13</v>
      </c>
      <c r="J22" s="30">
        <v>4</v>
      </c>
      <c r="K22" s="58">
        <f t="shared" si="0"/>
        <v>124</v>
      </c>
    </row>
    <row r="23" spans="1:11" ht="12.75">
      <c r="A23" s="54" t="s">
        <v>108</v>
      </c>
      <c r="B23" s="26">
        <v>0</v>
      </c>
      <c r="C23" s="26">
        <v>4</v>
      </c>
      <c r="D23" s="26">
        <v>48</v>
      </c>
      <c r="E23" s="26">
        <v>114</v>
      </c>
      <c r="F23" s="26">
        <v>113</v>
      </c>
      <c r="G23" s="26">
        <v>98</v>
      </c>
      <c r="H23" s="26">
        <v>38</v>
      </c>
      <c r="I23" s="26">
        <v>10</v>
      </c>
      <c r="J23" s="26">
        <v>0</v>
      </c>
      <c r="K23" s="52">
        <f t="shared" si="0"/>
        <v>425</v>
      </c>
    </row>
    <row r="24" spans="1:11" ht="12.75">
      <c r="A24" s="40" t="s">
        <v>167</v>
      </c>
      <c r="B24" s="26">
        <v>0</v>
      </c>
      <c r="C24" s="26">
        <v>1</v>
      </c>
      <c r="D24" s="26">
        <v>6</v>
      </c>
      <c r="E24" s="26">
        <v>38</v>
      </c>
      <c r="F24" s="26">
        <v>29</v>
      </c>
      <c r="G24" s="26">
        <v>30</v>
      </c>
      <c r="H24" s="26">
        <v>38</v>
      </c>
      <c r="I24" s="26">
        <v>12</v>
      </c>
      <c r="J24" s="26">
        <v>3</v>
      </c>
      <c r="K24" s="29">
        <f t="shared" si="0"/>
        <v>157</v>
      </c>
    </row>
    <row r="25" spans="1:11" ht="12.75">
      <c r="A25" s="40" t="s">
        <v>168</v>
      </c>
      <c r="B25" s="26">
        <v>0</v>
      </c>
      <c r="C25" s="26">
        <v>0</v>
      </c>
      <c r="D25" s="26">
        <v>0</v>
      </c>
      <c r="E25" s="26">
        <v>0</v>
      </c>
      <c r="F25" s="26">
        <v>2</v>
      </c>
      <c r="G25" s="26">
        <v>0</v>
      </c>
      <c r="H25" s="26">
        <v>1</v>
      </c>
      <c r="I25" s="26">
        <v>5</v>
      </c>
      <c r="J25" s="26">
        <v>0</v>
      </c>
      <c r="K25" s="37">
        <f t="shared" si="0"/>
        <v>8</v>
      </c>
    </row>
    <row r="26" spans="1:11" ht="12.75" customHeight="1">
      <c r="A26" s="54" t="s">
        <v>160</v>
      </c>
      <c r="B26" s="30">
        <v>0</v>
      </c>
      <c r="C26" s="30">
        <v>1</v>
      </c>
      <c r="D26" s="30">
        <v>6</v>
      </c>
      <c r="E26" s="30">
        <v>38</v>
      </c>
      <c r="F26" s="30">
        <v>31</v>
      </c>
      <c r="G26" s="30">
        <v>30</v>
      </c>
      <c r="H26" s="30">
        <v>39</v>
      </c>
      <c r="I26" s="30">
        <v>17</v>
      </c>
      <c r="J26" s="30">
        <v>3</v>
      </c>
      <c r="K26" s="58">
        <f t="shared" si="0"/>
        <v>165</v>
      </c>
    </row>
    <row r="27" spans="1:11" ht="12.75" customHeight="1">
      <c r="A27" s="54" t="s">
        <v>110</v>
      </c>
      <c r="B27" s="26">
        <v>1</v>
      </c>
      <c r="C27" s="26">
        <v>4</v>
      </c>
      <c r="D27" s="26">
        <v>65</v>
      </c>
      <c r="E27" s="26">
        <v>112</v>
      </c>
      <c r="F27" s="26">
        <v>80</v>
      </c>
      <c r="G27" s="26">
        <v>58</v>
      </c>
      <c r="H27" s="26">
        <v>25</v>
      </c>
      <c r="I27" s="26">
        <v>15</v>
      </c>
      <c r="J27" s="26">
        <v>1</v>
      </c>
      <c r="K27" s="63">
        <f>SUM(B27:J27)</f>
        <v>361</v>
      </c>
    </row>
    <row r="28" spans="1:11" ht="12.75">
      <c r="A28" s="52" t="s">
        <v>169</v>
      </c>
      <c r="B28" s="28"/>
      <c r="C28" s="28"/>
      <c r="D28" s="28"/>
      <c r="E28" s="28"/>
      <c r="F28" s="28"/>
      <c r="G28" s="28"/>
      <c r="H28" s="28"/>
      <c r="I28" s="28"/>
      <c r="J28" s="28"/>
      <c r="K28" s="28"/>
    </row>
    <row r="29" spans="1:11" ht="12.75">
      <c r="A29" s="56" t="s">
        <v>106</v>
      </c>
      <c r="B29" s="26">
        <v>0</v>
      </c>
      <c r="C29" s="26">
        <v>1</v>
      </c>
      <c r="D29" s="26">
        <v>10</v>
      </c>
      <c r="E29" s="26">
        <v>28</v>
      </c>
      <c r="F29" s="26">
        <v>26</v>
      </c>
      <c r="G29" s="26">
        <v>16</v>
      </c>
      <c r="H29" s="26">
        <v>12</v>
      </c>
      <c r="I29" s="26">
        <v>3</v>
      </c>
      <c r="J29" s="26">
        <v>2</v>
      </c>
      <c r="K29" s="60">
        <f>SUM(B29:J29)</f>
        <v>98</v>
      </c>
    </row>
    <row r="30" spans="1:11" ht="12.75">
      <c r="A30" s="56" t="s">
        <v>211</v>
      </c>
      <c r="B30" s="26">
        <v>0</v>
      </c>
      <c r="C30" s="26">
        <v>0</v>
      </c>
      <c r="D30" s="26">
        <v>0</v>
      </c>
      <c r="E30" s="26">
        <v>2</v>
      </c>
      <c r="F30" s="26">
        <v>2</v>
      </c>
      <c r="G30" s="26">
        <v>1</v>
      </c>
      <c r="H30" s="26">
        <v>5</v>
      </c>
      <c r="I30" s="26">
        <v>0</v>
      </c>
      <c r="J30" s="26">
        <v>0</v>
      </c>
      <c r="K30" s="61">
        <f>SUM(B30:J30)</f>
        <v>10</v>
      </c>
    </row>
    <row r="31" spans="1:11" ht="12.75">
      <c r="A31" s="56" t="s">
        <v>170</v>
      </c>
      <c r="B31" s="26">
        <v>0</v>
      </c>
      <c r="C31" s="26">
        <v>1</v>
      </c>
      <c r="D31" s="26">
        <v>5</v>
      </c>
      <c r="E31" s="26">
        <v>13</v>
      </c>
      <c r="F31" s="26">
        <v>21</v>
      </c>
      <c r="G31" s="26">
        <v>66</v>
      </c>
      <c r="H31" s="26">
        <v>40</v>
      </c>
      <c r="I31" s="26">
        <v>21</v>
      </c>
      <c r="J31" s="26">
        <v>4</v>
      </c>
      <c r="K31" s="61">
        <f>SUM(B31:J31)</f>
        <v>171</v>
      </c>
    </row>
    <row r="32" spans="1:11" ht="12.75">
      <c r="A32" s="41" t="s">
        <v>160</v>
      </c>
      <c r="B32" s="31">
        <v>0</v>
      </c>
      <c r="C32" s="31">
        <v>2</v>
      </c>
      <c r="D32" s="31">
        <v>15</v>
      </c>
      <c r="E32" s="31">
        <v>43</v>
      </c>
      <c r="F32" s="31">
        <v>49</v>
      </c>
      <c r="G32" s="31">
        <v>83</v>
      </c>
      <c r="H32" s="31">
        <v>57</v>
      </c>
      <c r="I32" s="31">
        <v>24</v>
      </c>
      <c r="J32" s="31">
        <v>6</v>
      </c>
      <c r="K32" s="52">
        <f>SUM(B32:J32)</f>
        <v>279</v>
      </c>
    </row>
    <row r="33" spans="1:11" ht="12.75">
      <c r="A33" s="47" t="s">
        <v>153</v>
      </c>
      <c r="B33" s="47">
        <v>4</v>
      </c>
      <c r="C33" s="47">
        <v>31</v>
      </c>
      <c r="D33" s="47">
        <v>320</v>
      </c>
      <c r="E33" s="47">
        <v>848</v>
      </c>
      <c r="F33" s="47">
        <v>846</v>
      </c>
      <c r="G33" s="47">
        <v>956</v>
      </c>
      <c r="H33" s="47">
        <v>587</v>
      </c>
      <c r="I33" s="47">
        <v>298</v>
      </c>
      <c r="J33" s="47">
        <v>120</v>
      </c>
      <c r="K33" s="47">
        <f>SUM(B33:J33)</f>
        <v>4010</v>
      </c>
    </row>
    <row r="37" ht="12.75" customHeight="1"/>
    <row r="44"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selectLockedCells="1" selectUn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85" r:id="rId1"/>
  <headerFooter alignWithMargins="0">
    <oddFooter>&amp;C&amp;14page 28</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C34"/>
  <sheetViews>
    <sheetView zoomScalePageLayoutView="0" workbookViewId="0" topLeftCell="A1">
      <selection activeCell="B11" sqref="B11"/>
    </sheetView>
  </sheetViews>
  <sheetFormatPr defaultColWidth="11.00390625" defaultRowHeight="12.75"/>
  <cols>
    <col min="1" max="1" width="9.00390625" style="0" customWidth="1"/>
    <col min="2" max="2" width="63.625" style="0" customWidth="1"/>
    <col min="3" max="3" width="7.25390625" style="0" customWidth="1"/>
  </cols>
  <sheetData>
    <row r="1" ht="19.5" customHeight="1">
      <c r="A1" s="479" t="s">
        <v>325</v>
      </c>
    </row>
    <row r="2" spans="1:3" ht="19.5" customHeight="1">
      <c r="A2" s="496" t="s">
        <v>326</v>
      </c>
      <c r="B2" s="496"/>
      <c r="C2" s="480"/>
    </row>
    <row r="3" spans="1:3" ht="19.5" customHeight="1">
      <c r="A3" s="481" t="s">
        <v>327</v>
      </c>
      <c r="B3" s="482" t="s">
        <v>234</v>
      </c>
      <c r="C3" s="483" t="s">
        <v>328</v>
      </c>
    </row>
    <row r="4" spans="1:3" ht="19.5" customHeight="1">
      <c r="A4" s="481" t="s">
        <v>329</v>
      </c>
      <c r="B4" s="482" t="s">
        <v>330</v>
      </c>
      <c r="C4" s="483" t="s">
        <v>331</v>
      </c>
    </row>
    <row r="5" spans="1:3" ht="19.5" customHeight="1">
      <c r="A5" s="481" t="s">
        <v>332</v>
      </c>
      <c r="B5" s="482" t="s">
        <v>333</v>
      </c>
      <c r="C5" s="483" t="s">
        <v>331</v>
      </c>
    </row>
    <row r="6" spans="1:3" ht="19.5" customHeight="1">
      <c r="A6" s="481" t="s">
        <v>334</v>
      </c>
      <c r="B6" s="482" t="s">
        <v>335</v>
      </c>
      <c r="C6" s="483" t="s">
        <v>336</v>
      </c>
    </row>
    <row r="7" spans="1:3" ht="19.5" customHeight="1">
      <c r="A7" s="481" t="s">
        <v>337</v>
      </c>
      <c r="B7" s="482" t="s">
        <v>338</v>
      </c>
      <c r="C7" s="483" t="s">
        <v>336</v>
      </c>
    </row>
    <row r="8" spans="1:3" ht="19.5" customHeight="1">
      <c r="A8" s="481"/>
      <c r="B8" s="482"/>
      <c r="C8" s="484"/>
    </row>
    <row r="9" spans="1:3" ht="19.5" customHeight="1">
      <c r="A9" s="496" t="s">
        <v>339</v>
      </c>
      <c r="B9" s="496"/>
      <c r="C9" s="484"/>
    </row>
    <row r="10" spans="1:3" ht="19.5" customHeight="1">
      <c r="A10" s="481" t="s">
        <v>340</v>
      </c>
      <c r="B10" s="482" t="s">
        <v>341</v>
      </c>
      <c r="C10" s="483" t="s">
        <v>342</v>
      </c>
    </row>
    <row r="11" spans="1:3" ht="19.5" customHeight="1">
      <c r="A11" s="481" t="s">
        <v>343</v>
      </c>
      <c r="B11" s="482" t="s">
        <v>344</v>
      </c>
      <c r="C11" s="483" t="s">
        <v>345</v>
      </c>
    </row>
    <row r="12" spans="1:3" ht="19.5" customHeight="1">
      <c r="A12" s="481" t="s">
        <v>346</v>
      </c>
      <c r="B12" s="482" t="s">
        <v>347</v>
      </c>
      <c r="C12" s="483" t="s">
        <v>348</v>
      </c>
    </row>
    <row r="13" spans="1:3" ht="19.5" customHeight="1">
      <c r="A13" s="481" t="s">
        <v>349</v>
      </c>
      <c r="B13" s="482" t="s">
        <v>350</v>
      </c>
      <c r="C13" s="483" t="s">
        <v>351</v>
      </c>
    </row>
    <row r="14" spans="1:3" ht="19.5" customHeight="1">
      <c r="A14" s="481" t="s">
        <v>352</v>
      </c>
      <c r="B14" s="485" t="s">
        <v>353</v>
      </c>
      <c r="C14" s="483" t="s">
        <v>351</v>
      </c>
    </row>
    <row r="15" spans="1:3" ht="19.5" customHeight="1">
      <c r="A15" s="481" t="s">
        <v>354</v>
      </c>
      <c r="B15" s="481" t="s">
        <v>355</v>
      </c>
      <c r="C15" s="483" t="s">
        <v>356</v>
      </c>
    </row>
    <row r="16" spans="1:3" ht="19.5" customHeight="1">
      <c r="A16" s="481" t="s">
        <v>357</v>
      </c>
      <c r="B16" s="481" t="s">
        <v>358</v>
      </c>
      <c r="C16" s="483" t="s">
        <v>356</v>
      </c>
    </row>
    <row r="17" spans="1:3" ht="30" customHeight="1">
      <c r="A17" s="481" t="s">
        <v>359</v>
      </c>
      <c r="B17" s="482" t="s">
        <v>360</v>
      </c>
      <c r="C17" s="483" t="s">
        <v>361</v>
      </c>
    </row>
    <row r="18" spans="1:3" ht="30" customHeight="1">
      <c r="A18" s="481" t="s">
        <v>362</v>
      </c>
      <c r="B18" s="482" t="s">
        <v>363</v>
      </c>
      <c r="C18" s="483" t="s">
        <v>361</v>
      </c>
    </row>
    <row r="19" spans="1:3" ht="30" customHeight="1">
      <c r="A19" s="481" t="s">
        <v>364</v>
      </c>
      <c r="B19" s="482" t="s">
        <v>365</v>
      </c>
      <c r="C19" s="483" t="s">
        <v>366</v>
      </c>
    </row>
    <row r="20" spans="1:3" ht="19.5" customHeight="1">
      <c r="A20" s="481" t="s">
        <v>367</v>
      </c>
      <c r="B20" s="482" t="s">
        <v>368</v>
      </c>
      <c r="C20" s="483" t="s">
        <v>366</v>
      </c>
    </row>
    <row r="21" spans="1:3" ht="30" customHeight="1">
      <c r="A21" s="481" t="s">
        <v>369</v>
      </c>
      <c r="B21" s="482" t="s">
        <v>370</v>
      </c>
      <c r="C21" s="484" t="s">
        <v>371</v>
      </c>
    </row>
    <row r="22" spans="1:3" ht="30" customHeight="1">
      <c r="A22" s="481" t="s">
        <v>372</v>
      </c>
      <c r="B22" s="482" t="s">
        <v>373</v>
      </c>
      <c r="C22" s="484" t="s">
        <v>371</v>
      </c>
    </row>
    <row r="23" spans="1:3" ht="30" customHeight="1">
      <c r="A23" s="481" t="s">
        <v>374</v>
      </c>
      <c r="B23" s="482" t="s">
        <v>375</v>
      </c>
      <c r="C23" s="484" t="s">
        <v>376</v>
      </c>
    </row>
    <row r="24" spans="1:3" ht="30" customHeight="1">
      <c r="A24" s="481" t="s">
        <v>377</v>
      </c>
      <c r="B24" s="482" t="s">
        <v>378</v>
      </c>
      <c r="C24" s="484" t="s">
        <v>376</v>
      </c>
    </row>
    <row r="25" spans="1:3" ht="30" customHeight="1">
      <c r="A25" s="481" t="s">
        <v>379</v>
      </c>
      <c r="B25" s="482" t="s">
        <v>380</v>
      </c>
      <c r="C25" s="484" t="s">
        <v>381</v>
      </c>
    </row>
    <row r="26" spans="1:3" ht="30" customHeight="1">
      <c r="A26" s="481" t="s">
        <v>382</v>
      </c>
      <c r="B26" s="482" t="s">
        <v>383</v>
      </c>
      <c r="C26" s="484" t="s">
        <v>384</v>
      </c>
    </row>
    <row r="27" spans="1:3" ht="19.5" customHeight="1">
      <c r="A27" s="486"/>
      <c r="B27" s="482"/>
      <c r="C27" s="484"/>
    </row>
    <row r="28" spans="1:3" ht="19.5" customHeight="1">
      <c r="A28" s="496" t="s">
        <v>385</v>
      </c>
      <c r="B28" s="496"/>
      <c r="C28" s="484"/>
    </row>
    <row r="29" spans="1:3" ht="30" customHeight="1">
      <c r="A29" s="481" t="s">
        <v>386</v>
      </c>
      <c r="B29" s="482" t="s">
        <v>387</v>
      </c>
      <c r="C29" s="484" t="s">
        <v>388</v>
      </c>
    </row>
    <row r="30" spans="1:3" ht="19.5" customHeight="1">
      <c r="A30" s="481" t="s">
        <v>389</v>
      </c>
      <c r="B30" s="482" t="s">
        <v>390</v>
      </c>
      <c r="C30" s="483" t="s">
        <v>391</v>
      </c>
    </row>
    <row r="31" spans="1:3" ht="19.5" customHeight="1">
      <c r="A31" s="481" t="s">
        <v>392</v>
      </c>
      <c r="B31" s="482" t="s">
        <v>393</v>
      </c>
      <c r="C31" s="483" t="s">
        <v>394</v>
      </c>
    </row>
    <row r="32" spans="1:3" ht="19.5" customHeight="1">
      <c r="A32" s="481" t="s">
        <v>395</v>
      </c>
      <c r="B32" s="482" t="s">
        <v>396</v>
      </c>
      <c r="C32" s="483" t="s">
        <v>397</v>
      </c>
    </row>
    <row r="33" spans="1:3" ht="19.5" customHeight="1">
      <c r="A33" s="481" t="s">
        <v>398</v>
      </c>
      <c r="B33" s="482" t="s">
        <v>399</v>
      </c>
      <c r="C33" s="483" t="s">
        <v>400</v>
      </c>
    </row>
    <row r="34" ht="24.75" customHeight="1">
      <c r="A34" s="487"/>
    </row>
  </sheetData>
  <sheetProtection/>
  <mergeCells count="3">
    <mergeCell ref="A2:B2"/>
    <mergeCell ref="A9:B9"/>
    <mergeCell ref="A28:B28"/>
  </mergeCells>
  <printOptions verticalCentered="1"/>
  <pageMargins left="0.7874015748031497" right="0.3937007874015748"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W42"/>
  <sheetViews>
    <sheetView view="pageLayout" zoomScaleSheetLayoutView="100" workbookViewId="0" topLeftCell="A1">
      <selection activeCell="A14" sqref="A14"/>
    </sheetView>
  </sheetViews>
  <sheetFormatPr defaultColWidth="11.00390625" defaultRowHeight="12.75"/>
  <cols>
    <col min="1" max="1" width="23.00390625" style="23" customWidth="1"/>
    <col min="2" max="10" width="5.875" style="23" customWidth="1"/>
    <col min="11" max="11" width="6.25390625" style="23" customWidth="1"/>
    <col min="12" max="12" width="1.00390625" style="23" customWidth="1"/>
    <col min="13" max="13" width="27.625" style="23" customWidth="1"/>
    <col min="14" max="23" width="5.875" style="23" customWidth="1"/>
    <col min="24" max="24" width="1.37890625" style="23" customWidth="1"/>
    <col min="25" max="16384" width="11.00390625" style="23" customWidth="1"/>
  </cols>
  <sheetData>
    <row r="1" spans="1:3" ht="15">
      <c r="A1" s="71" t="s">
        <v>221</v>
      </c>
      <c r="C1" s="403" t="str">
        <f>couverture!A34</f>
        <v>Situation au 1er juillet 2013</v>
      </c>
    </row>
    <row r="2" ht="12.75">
      <c r="A2" s="24" t="s">
        <v>217</v>
      </c>
    </row>
    <row r="3" spans="1:11" ht="20.25">
      <c r="A3" s="38" t="s">
        <v>119</v>
      </c>
      <c r="B3" s="48" t="s">
        <v>120</v>
      </c>
      <c r="C3" s="49" t="s">
        <v>121</v>
      </c>
      <c r="D3" s="49" t="s">
        <v>122</v>
      </c>
      <c r="E3" s="49" t="s">
        <v>123</v>
      </c>
      <c r="F3" s="49" t="s">
        <v>124</v>
      </c>
      <c r="G3" s="49" t="s">
        <v>125</v>
      </c>
      <c r="H3" s="49" t="s">
        <v>126</v>
      </c>
      <c r="I3" s="49" t="s">
        <v>127</v>
      </c>
      <c r="J3" s="48" t="s">
        <v>128</v>
      </c>
      <c r="K3" s="49" t="s">
        <v>129</v>
      </c>
    </row>
    <row r="4" spans="1:11" ht="9.75">
      <c r="A4" s="39" t="s">
        <v>130</v>
      </c>
      <c r="B4" s="25"/>
      <c r="C4" s="25"/>
      <c r="D4" s="25"/>
      <c r="E4" s="25"/>
      <c r="F4" s="25"/>
      <c r="G4" s="25"/>
      <c r="H4" s="25"/>
      <c r="I4" s="25"/>
      <c r="J4" s="25"/>
      <c r="K4" s="39"/>
    </row>
    <row r="5" spans="1:11" ht="11.25" customHeight="1">
      <c r="A5" s="40" t="s">
        <v>131</v>
      </c>
      <c r="B5" s="26">
        <v>0</v>
      </c>
      <c r="C5" s="26">
        <v>0</v>
      </c>
      <c r="D5" s="26">
        <v>1</v>
      </c>
      <c r="E5" s="26">
        <v>4</v>
      </c>
      <c r="F5" s="26">
        <v>3</v>
      </c>
      <c r="G5" s="26">
        <v>6</v>
      </c>
      <c r="H5" s="26">
        <v>6</v>
      </c>
      <c r="I5" s="26">
        <v>2</v>
      </c>
      <c r="J5" s="26">
        <v>1</v>
      </c>
      <c r="K5" s="51">
        <f>SUM(B5:J5)</f>
        <v>23</v>
      </c>
    </row>
    <row r="6" spans="1:11" ht="11.25" customHeight="1">
      <c r="A6" s="40" t="s">
        <v>132</v>
      </c>
      <c r="B6" s="29">
        <v>0</v>
      </c>
      <c r="C6" s="29">
        <v>0</v>
      </c>
      <c r="D6" s="29">
        <v>0</v>
      </c>
      <c r="E6" s="29">
        <v>2</v>
      </c>
      <c r="F6" s="29">
        <v>1</v>
      </c>
      <c r="G6" s="29">
        <v>2</v>
      </c>
      <c r="H6" s="29">
        <v>1</v>
      </c>
      <c r="I6" s="29">
        <v>0</v>
      </c>
      <c r="J6" s="29">
        <v>0</v>
      </c>
      <c r="K6" s="37">
        <f>SUM(B6:J6)</f>
        <v>6</v>
      </c>
    </row>
    <row r="7" spans="1:11" ht="11.25" customHeight="1">
      <c r="A7" s="40" t="s">
        <v>48</v>
      </c>
      <c r="B7" s="29">
        <v>0</v>
      </c>
      <c r="C7" s="29">
        <v>0</v>
      </c>
      <c r="D7" s="29">
        <v>0</v>
      </c>
      <c r="E7" s="29">
        <v>1</v>
      </c>
      <c r="F7" s="29">
        <v>2</v>
      </c>
      <c r="G7" s="29">
        <v>1</v>
      </c>
      <c r="H7" s="29">
        <v>0</v>
      </c>
      <c r="I7" s="29">
        <v>0</v>
      </c>
      <c r="J7" s="29">
        <v>0</v>
      </c>
      <c r="K7" s="37">
        <f>SUM(B7:J7)</f>
        <v>4</v>
      </c>
    </row>
    <row r="8" spans="1:11" ht="11.25" customHeight="1">
      <c r="A8" s="40" t="s">
        <v>133</v>
      </c>
      <c r="B8" s="29">
        <v>0</v>
      </c>
      <c r="C8" s="29">
        <v>0</v>
      </c>
      <c r="D8" s="29">
        <v>0</v>
      </c>
      <c r="E8" s="29">
        <v>2</v>
      </c>
      <c r="F8" s="29">
        <v>0</v>
      </c>
      <c r="G8" s="29">
        <v>0</v>
      </c>
      <c r="H8" s="29">
        <v>2</v>
      </c>
      <c r="I8" s="29">
        <v>0</v>
      </c>
      <c r="J8" s="29">
        <v>0</v>
      </c>
      <c r="K8" s="37">
        <f>SUM(B8:J8)</f>
        <v>4</v>
      </c>
    </row>
    <row r="9" spans="1:11" ht="11.25" customHeight="1">
      <c r="A9" s="41" t="s">
        <v>134</v>
      </c>
      <c r="B9" s="31">
        <v>0</v>
      </c>
      <c r="C9" s="31">
        <v>0</v>
      </c>
      <c r="D9" s="31">
        <v>1</v>
      </c>
      <c r="E9" s="31">
        <v>9</v>
      </c>
      <c r="F9" s="31">
        <v>6</v>
      </c>
      <c r="G9" s="31">
        <v>9</v>
      </c>
      <c r="H9" s="31">
        <v>9</v>
      </c>
      <c r="I9" s="31">
        <v>2</v>
      </c>
      <c r="J9" s="31">
        <v>1</v>
      </c>
      <c r="K9" s="52">
        <f>SUM(B9:J9)</f>
        <v>37</v>
      </c>
    </row>
    <row r="10" spans="1:11" ht="11.25" customHeight="1">
      <c r="A10" s="42"/>
      <c r="B10" s="32"/>
      <c r="C10" s="32"/>
      <c r="D10" s="32"/>
      <c r="E10" s="32"/>
      <c r="F10" s="32"/>
      <c r="G10" s="32"/>
      <c r="H10" s="32"/>
      <c r="I10" s="32"/>
      <c r="J10" s="32"/>
      <c r="K10" s="42"/>
    </row>
    <row r="11" spans="1:11" ht="11.25" customHeight="1">
      <c r="A11" s="39" t="s">
        <v>135</v>
      </c>
      <c r="B11" s="25"/>
      <c r="C11" s="25"/>
      <c r="D11" s="25"/>
      <c r="E11" s="25"/>
      <c r="F11" s="25"/>
      <c r="G11" s="25"/>
      <c r="H11" s="25"/>
      <c r="I11" s="25"/>
      <c r="J11" s="25"/>
      <c r="K11" s="39"/>
    </row>
    <row r="12" spans="1:11" ht="11.25" customHeight="1">
      <c r="A12" s="43"/>
      <c r="B12" s="28"/>
      <c r="C12" s="28"/>
      <c r="D12" s="28"/>
      <c r="E12" s="28"/>
      <c r="F12" s="28"/>
      <c r="G12" s="28"/>
      <c r="H12" s="28"/>
      <c r="I12" s="28"/>
      <c r="J12" s="28"/>
      <c r="K12" s="43"/>
    </row>
    <row r="13" spans="1:11" ht="11.25" customHeight="1">
      <c r="A13" s="43" t="s">
        <v>136</v>
      </c>
      <c r="B13" s="28"/>
      <c r="C13" s="28"/>
      <c r="D13" s="28"/>
      <c r="E13" s="28"/>
      <c r="F13" s="28"/>
      <c r="G13" s="28"/>
      <c r="H13" s="28"/>
      <c r="I13" s="28"/>
      <c r="J13" s="28"/>
      <c r="K13" s="43"/>
    </row>
    <row r="14" spans="1:11" ht="11.25" customHeight="1">
      <c r="A14" s="40" t="s">
        <v>68</v>
      </c>
      <c r="B14" s="26">
        <v>1</v>
      </c>
      <c r="C14" s="26">
        <v>0</v>
      </c>
      <c r="D14" s="26">
        <v>0</v>
      </c>
      <c r="E14" s="26">
        <v>1</v>
      </c>
      <c r="F14" s="26">
        <v>1</v>
      </c>
      <c r="G14" s="26">
        <v>1</v>
      </c>
      <c r="H14" s="26">
        <v>1</v>
      </c>
      <c r="I14" s="26">
        <v>0</v>
      </c>
      <c r="J14" s="26">
        <v>0</v>
      </c>
      <c r="K14" s="51">
        <f aca="true" t="shared" si="0" ref="K14:K21">SUM(B14:J14)</f>
        <v>5</v>
      </c>
    </row>
    <row r="15" spans="1:11" ht="11.25" customHeight="1">
      <c r="A15" s="40" t="s">
        <v>69</v>
      </c>
      <c r="B15" s="29">
        <v>0</v>
      </c>
      <c r="C15" s="29">
        <v>0</v>
      </c>
      <c r="D15" s="29">
        <v>0</v>
      </c>
      <c r="E15" s="29">
        <v>4</v>
      </c>
      <c r="F15" s="29">
        <v>2</v>
      </c>
      <c r="G15" s="29">
        <v>1</v>
      </c>
      <c r="H15" s="29">
        <v>3</v>
      </c>
      <c r="I15" s="29">
        <v>0</v>
      </c>
      <c r="J15" s="29">
        <v>0</v>
      </c>
      <c r="K15" s="37">
        <f t="shared" si="0"/>
        <v>10</v>
      </c>
    </row>
    <row r="16" spans="1:11" ht="11.25" customHeight="1">
      <c r="A16" s="40" t="s">
        <v>137</v>
      </c>
      <c r="B16" s="37">
        <v>0</v>
      </c>
      <c r="C16" s="37">
        <v>0</v>
      </c>
      <c r="D16" s="37">
        <v>1</v>
      </c>
      <c r="E16" s="37">
        <v>7</v>
      </c>
      <c r="F16" s="37">
        <v>10</v>
      </c>
      <c r="G16" s="37">
        <v>11</v>
      </c>
      <c r="H16" s="37">
        <v>5</v>
      </c>
      <c r="I16" s="37">
        <v>3</v>
      </c>
      <c r="J16" s="37">
        <v>2</v>
      </c>
      <c r="K16" s="37">
        <f t="shared" si="0"/>
        <v>39</v>
      </c>
    </row>
    <row r="17" spans="1:11" ht="11.25" customHeight="1">
      <c r="A17" s="40" t="s">
        <v>138</v>
      </c>
      <c r="B17" s="37">
        <v>0</v>
      </c>
      <c r="C17" s="37">
        <v>0</v>
      </c>
      <c r="D17" s="37">
        <v>2</v>
      </c>
      <c r="E17" s="37">
        <v>6</v>
      </c>
      <c r="F17" s="37">
        <v>5</v>
      </c>
      <c r="G17" s="37">
        <v>10</v>
      </c>
      <c r="H17" s="37">
        <v>4</v>
      </c>
      <c r="I17" s="37">
        <v>3</v>
      </c>
      <c r="J17" s="37">
        <v>0</v>
      </c>
      <c r="K17" s="37">
        <f t="shared" si="0"/>
        <v>30</v>
      </c>
    </row>
    <row r="18" spans="1:11" ht="11.25" customHeight="1">
      <c r="A18" s="40" t="s">
        <v>139</v>
      </c>
      <c r="B18" s="29">
        <v>0</v>
      </c>
      <c r="C18" s="29">
        <v>0</v>
      </c>
      <c r="D18" s="29">
        <v>1</v>
      </c>
      <c r="E18" s="29">
        <v>1</v>
      </c>
      <c r="F18" s="29">
        <v>1</v>
      </c>
      <c r="G18" s="29">
        <v>0</v>
      </c>
      <c r="H18" s="29">
        <v>5</v>
      </c>
      <c r="I18" s="29">
        <v>1</v>
      </c>
      <c r="J18" s="29">
        <v>0</v>
      </c>
      <c r="K18" s="37">
        <f t="shared" si="0"/>
        <v>9</v>
      </c>
    </row>
    <row r="19" spans="1:11" ht="11.25" customHeight="1">
      <c r="A19" s="40" t="s">
        <v>140</v>
      </c>
      <c r="B19" s="29">
        <v>0</v>
      </c>
      <c r="C19" s="29">
        <v>0</v>
      </c>
      <c r="D19" s="29">
        <v>1</v>
      </c>
      <c r="E19" s="29">
        <v>0</v>
      </c>
      <c r="F19" s="29">
        <v>1</v>
      </c>
      <c r="G19" s="29">
        <v>0</v>
      </c>
      <c r="H19" s="29">
        <v>1</v>
      </c>
      <c r="I19" s="29">
        <v>2</v>
      </c>
      <c r="J19" s="29">
        <v>0</v>
      </c>
      <c r="K19" s="37">
        <f t="shared" si="0"/>
        <v>5</v>
      </c>
    </row>
    <row r="20" spans="1:11" ht="11.25" customHeight="1">
      <c r="A20" s="40" t="s">
        <v>141</v>
      </c>
      <c r="B20" s="29">
        <v>0</v>
      </c>
      <c r="C20" s="29">
        <v>0</v>
      </c>
      <c r="D20" s="29">
        <v>0</v>
      </c>
      <c r="E20" s="29">
        <v>0</v>
      </c>
      <c r="F20" s="29">
        <v>0</v>
      </c>
      <c r="G20" s="29">
        <v>0</v>
      </c>
      <c r="H20" s="29">
        <v>0</v>
      </c>
      <c r="I20" s="29">
        <v>2</v>
      </c>
      <c r="J20" s="29">
        <v>0</v>
      </c>
      <c r="K20" s="37">
        <f t="shared" si="0"/>
        <v>2</v>
      </c>
    </row>
    <row r="21" spans="1:11" ht="11.25" customHeight="1">
      <c r="A21" s="41" t="s">
        <v>142</v>
      </c>
      <c r="B21" s="31">
        <v>1</v>
      </c>
      <c r="C21" s="31">
        <v>0</v>
      </c>
      <c r="D21" s="31">
        <v>5</v>
      </c>
      <c r="E21" s="31">
        <v>19</v>
      </c>
      <c r="F21" s="31">
        <v>20</v>
      </c>
      <c r="G21" s="31">
        <v>23</v>
      </c>
      <c r="H21" s="31">
        <v>19</v>
      </c>
      <c r="I21" s="31">
        <v>11</v>
      </c>
      <c r="J21" s="31">
        <v>2</v>
      </c>
      <c r="K21" s="52">
        <f t="shared" si="0"/>
        <v>100</v>
      </c>
    </row>
    <row r="22" spans="1:11" ht="11.25" customHeight="1">
      <c r="A22" s="43"/>
      <c r="B22" s="28"/>
      <c r="C22" s="28"/>
      <c r="D22" s="28"/>
      <c r="E22" s="28"/>
      <c r="F22" s="28"/>
      <c r="G22" s="28"/>
      <c r="H22" s="28"/>
      <c r="I22" s="28"/>
      <c r="J22" s="28"/>
      <c r="K22" s="43"/>
    </row>
    <row r="23" spans="1:11" ht="11.25" customHeight="1">
      <c r="A23" s="43" t="s">
        <v>143</v>
      </c>
      <c r="B23" s="28"/>
      <c r="C23" s="28"/>
      <c r="D23" s="28"/>
      <c r="E23" s="28"/>
      <c r="F23" s="28"/>
      <c r="G23" s="28"/>
      <c r="H23" s="28"/>
      <c r="I23" s="28"/>
      <c r="J23" s="28"/>
      <c r="K23" s="43"/>
    </row>
    <row r="24" spans="1:11" ht="11.25" customHeight="1">
      <c r="A24" s="43" t="s">
        <v>144</v>
      </c>
      <c r="B24" s="28"/>
      <c r="C24" s="28"/>
      <c r="D24" s="28"/>
      <c r="E24" s="28"/>
      <c r="F24" s="28"/>
      <c r="G24" s="28"/>
      <c r="H24" s="28"/>
      <c r="I24" s="28"/>
      <c r="J24" s="28"/>
      <c r="K24" s="43"/>
    </row>
    <row r="25" spans="1:11" ht="11.25" customHeight="1">
      <c r="A25" s="40" t="s">
        <v>145</v>
      </c>
      <c r="B25" s="26">
        <v>0</v>
      </c>
      <c r="C25" s="26">
        <v>0</v>
      </c>
      <c r="D25" s="26">
        <v>0</v>
      </c>
      <c r="E25" s="26">
        <v>1</v>
      </c>
      <c r="F25" s="26">
        <v>0</v>
      </c>
      <c r="G25" s="26">
        <v>0</v>
      </c>
      <c r="H25" s="26">
        <v>1</v>
      </c>
      <c r="I25" s="26">
        <v>0</v>
      </c>
      <c r="J25" s="26">
        <v>0</v>
      </c>
      <c r="K25" s="51">
        <f aca="true" t="shared" si="1" ref="K25:K30">SUM(B25:J25)</f>
        <v>2</v>
      </c>
    </row>
    <row r="26" spans="1:11" ht="11.25" customHeight="1">
      <c r="A26" s="40" t="s">
        <v>146</v>
      </c>
      <c r="B26" s="29">
        <v>0</v>
      </c>
      <c r="C26" s="29">
        <v>0</v>
      </c>
      <c r="D26" s="29">
        <v>0</v>
      </c>
      <c r="E26" s="29">
        <v>1</v>
      </c>
      <c r="F26" s="29">
        <v>1</v>
      </c>
      <c r="G26" s="29">
        <v>1</v>
      </c>
      <c r="H26" s="29">
        <v>1</v>
      </c>
      <c r="I26" s="29">
        <v>0</v>
      </c>
      <c r="J26" s="29">
        <v>0</v>
      </c>
      <c r="K26" s="37">
        <f t="shared" si="1"/>
        <v>4</v>
      </c>
    </row>
    <row r="27" spans="1:11" ht="11.25" customHeight="1">
      <c r="A27" s="40" t="s">
        <v>147</v>
      </c>
      <c r="B27" s="29">
        <v>0</v>
      </c>
      <c r="C27" s="29">
        <v>0</v>
      </c>
      <c r="D27" s="29">
        <v>0</v>
      </c>
      <c r="E27" s="29">
        <v>0</v>
      </c>
      <c r="F27" s="29">
        <v>0</v>
      </c>
      <c r="G27" s="29">
        <v>1</v>
      </c>
      <c r="H27" s="29">
        <v>2</v>
      </c>
      <c r="I27" s="29">
        <v>1</v>
      </c>
      <c r="J27" s="29">
        <v>0</v>
      </c>
      <c r="K27" s="37">
        <f t="shared" si="1"/>
        <v>4</v>
      </c>
    </row>
    <row r="28" spans="1:11" ht="11.25" customHeight="1">
      <c r="A28" s="40" t="s">
        <v>101</v>
      </c>
      <c r="B28" s="29">
        <v>0</v>
      </c>
      <c r="C28" s="29">
        <v>0</v>
      </c>
      <c r="D28" s="29">
        <v>0</v>
      </c>
      <c r="E28" s="29">
        <v>0</v>
      </c>
      <c r="F28" s="29">
        <v>1</v>
      </c>
      <c r="G28" s="29">
        <v>1</v>
      </c>
      <c r="H28" s="29">
        <v>2</v>
      </c>
      <c r="I28" s="29">
        <v>1</v>
      </c>
      <c r="J28" s="29">
        <v>1</v>
      </c>
      <c r="K28" s="37">
        <f t="shared" si="1"/>
        <v>6</v>
      </c>
    </row>
    <row r="29" spans="1:11" ht="11.25" customHeight="1">
      <c r="A29" s="40" t="s">
        <v>148</v>
      </c>
      <c r="B29" s="29">
        <v>0</v>
      </c>
      <c r="C29" s="29">
        <v>0</v>
      </c>
      <c r="D29" s="29">
        <v>0</v>
      </c>
      <c r="E29" s="29">
        <v>0</v>
      </c>
      <c r="F29" s="29">
        <v>0</v>
      </c>
      <c r="G29" s="29">
        <v>2</v>
      </c>
      <c r="H29" s="29">
        <v>0</v>
      </c>
      <c r="I29" s="29">
        <v>0</v>
      </c>
      <c r="J29" s="29">
        <v>0</v>
      </c>
      <c r="K29" s="37">
        <f t="shared" si="1"/>
        <v>2</v>
      </c>
    </row>
    <row r="30" spans="1:11" ht="11.25" customHeight="1">
      <c r="A30" s="41" t="s">
        <v>149</v>
      </c>
      <c r="B30" s="31">
        <v>0</v>
      </c>
      <c r="C30" s="31">
        <v>0</v>
      </c>
      <c r="D30" s="31">
        <v>0</v>
      </c>
      <c r="E30" s="31">
        <v>2</v>
      </c>
      <c r="F30" s="31">
        <v>2</v>
      </c>
      <c r="G30" s="31">
        <v>5</v>
      </c>
      <c r="H30" s="31">
        <v>6</v>
      </c>
      <c r="I30" s="31">
        <v>2</v>
      </c>
      <c r="J30" s="31">
        <v>1</v>
      </c>
      <c r="K30" s="52">
        <f t="shared" si="1"/>
        <v>18</v>
      </c>
    </row>
    <row r="31" spans="1:11" ht="11.25" customHeight="1">
      <c r="A31" s="43"/>
      <c r="B31" s="28"/>
      <c r="C31" s="28"/>
      <c r="D31" s="28"/>
      <c r="E31" s="28"/>
      <c r="F31" s="28"/>
      <c r="G31" s="28"/>
      <c r="H31" s="28"/>
      <c r="I31" s="28"/>
      <c r="J31" s="28"/>
      <c r="K31" s="43"/>
    </row>
    <row r="32" spans="1:11" ht="11.25" customHeight="1">
      <c r="A32" s="43" t="s">
        <v>150</v>
      </c>
      <c r="B32" s="28"/>
      <c r="C32" s="28"/>
      <c r="D32" s="28"/>
      <c r="E32" s="28"/>
      <c r="F32" s="28"/>
      <c r="G32" s="28"/>
      <c r="H32" s="28"/>
      <c r="I32" s="28"/>
      <c r="J32" s="28"/>
      <c r="K32" s="43"/>
    </row>
    <row r="33" spans="1:11" ht="11.25" customHeight="1">
      <c r="A33" s="44" t="s">
        <v>145</v>
      </c>
      <c r="B33" s="26">
        <v>0</v>
      </c>
      <c r="C33" s="26">
        <v>0</v>
      </c>
      <c r="D33" s="26">
        <v>0</v>
      </c>
      <c r="E33" s="26">
        <v>0</v>
      </c>
      <c r="F33" s="26">
        <v>1</v>
      </c>
      <c r="G33" s="26">
        <v>0</v>
      </c>
      <c r="H33" s="26">
        <v>0</v>
      </c>
      <c r="I33" s="26">
        <v>0</v>
      </c>
      <c r="J33" s="26">
        <v>0</v>
      </c>
      <c r="K33" s="51">
        <f aca="true" t="shared" si="2" ref="K33:K38">SUM(B33:J33)</f>
        <v>1</v>
      </c>
    </row>
    <row r="34" spans="1:11" ht="11.25" customHeight="1">
      <c r="A34" s="45" t="s">
        <v>146</v>
      </c>
      <c r="B34" s="29">
        <v>0</v>
      </c>
      <c r="C34" s="29">
        <v>0</v>
      </c>
      <c r="D34" s="29">
        <v>0</v>
      </c>
      <c r="E34" s="29">
        <v>1</v>
      </c>
      <c r="F34" s="29">
        <v>0</v>
      </c>
      <c r="G34" s="29">
        <v>0</v>
      </c>
      <c r="H34" s="29">
        <v>0</v>
      </c>
      <c r="I34" s="29">
        <v>0</v>
      </c>
      <c r="J34" s="29">
        <v>0</v>
      </c>
      <c r="K34" s="37">
        <f t="shared" si="2"/>
        <v>1</v>
      </c>
    </row>
    <row r="35" spans="1:11" ht="11.25" customHeight="1">
      <c r="A35" s="45" t="s">
        <v>147</v>
      </c>
      <c r="B35" s="29">
        <v>0</v>
      </c>
      <c r="C35" s="29">
        <v>0</v>
      </c>
      <c r="D35" s="29">
        <v>0</v>
      </c>
      <c r="E35" s="29">
        <v>0</v>
      </c>
      <c r="F35" s="29">
        <v>0</v>
      </c>
      <c r="G35" s="29">
        <v>0</v>
      </c>
      <c r="H35" s="29">
        <v>0</v>
      </c>
      <c r="I35" s="29">
        <v>0</v>
      </c>
      <c r="J35" s="29">
        <v>0</v>
      </c>
      <c r="K35" s="37">
        <f t="shared" si="2"/>
        <v>0</v>
      </c>
    </row>
    <row r="36" spans="1:11" ht="11.25" customHeight="1">
      <c r="A36" s="45" t="s">
        <v>101</v>
      </c>
      <c r="B36" s="29">
        <v>0</v>
      </c>
      <c r="C36" s="29">
        <v>0</v>
      </c>
      <c r="D36" s="29">
        <v>0</v>
      </c>
      <c r="E36" s="29">
        <v>0</v>
      </c>
      <c r="F36" s="29">
        <v>0</v>
      </c>
      <c r="G36" s="29">
        <v>0</v>
      </c>
      <c r="H36" s="29">
        <v>0</v>
      </c>
      <c r="I36" s="29">
        <v>0</v>
      </c>
      <c r="J36" s="29">
        <v>0</v>
      </c>
      <c r="K36" s="37">
        <f t="shared" si="2"/>
        <v>0</v>
      </c>
    </row>
    <row r="37" spans="1:11" ht="11.25" customHeight="1">
      <c r="A37" s="45" t="s">
        <v>148</v>
      </c>
      <c r="B37" s="29">
        <v>0</v>
      </c>
      <c r="C37" s="29">
        <v>0</v>
      </c>
      <c r="D37" s="29">
        <v>0</v>
      </c>
      <c r="E37" s="29">
        <v>0</v>
      </c>
      <c r="F37" s="29">
        <v>0</v>
      </c>
      <c r="G37" s="29">
        <v>0</v>
      </c>
      <c r="H37" s="29">
        <v>0</v>
      </c>
      <c r="I37" s="29">
        <v>0</v>
      </c>
      <c r="J37" s="29">
        <v>0</v>
      </c>
      <c r="K37" s="37">
        <f t="shared" si="2"/>
        <v>0</v>
      </c>
    </row>
    <row r="38" spans="1:23" ht="11.25" customHeight="1">
      <c r="A38" s="41" t="s">
        <v>151</v>
      </c>
      <c r="B38" s="31">
        <v>0</v>
      </c>
      <c r="C38" s="31">
        <v>0</v>
      </c>
      <c r="D38" s="31">
        <v>0</v>
      </c>
      <c r="E38" s="31">
        <v>1</v>
      </c>
      <c r="F38" s="31">
        <v>1</v>
      </c>
      <c r="G38" s="31">
        <v>0</v>
      </c>
      <c r="H38" s="31">
        <v>0</v>
      </c>
      <c r="I38" s="31">
        <v>0</v>
      </c>
      <c r="J38" s="31">
        <v>0</v>
      </c>
      <c r="K38" s="52">
        <f t="shared" si="2"/>
        <v>2</v>
      </c>
      <c r="N38" s="70"/>
      <c r="O38" s="70"/>
      <c r="P38" s="70"/>
      <c r="Q38" s="70"/>
      <c r="R38" s="70"/>
      <c r="S38" s="70"/>
      <c r="T38" s="70"/>
      <c r="U38" s="70"/>
      <c r="V38" s="70"/>
      <c r="W38" s="70"/>
    </row>
    <row r="39" spans="1:11" ht="11.25" customHeight="1">
      <c r="A39" s="42"/>
      <c r="B39" s="32"/>
      <c r="C39" s="32"/>
      <c r="D39" s="32"/>
      <c r="E39" s="32"/>
      <c r="F39" s="32"/>
      <c r="G39" s="32"/>
      <c r="H39" s="32"/>
      <c r="I39" s="32"/>
      <c r="J39" s="32"/>
      <c r="K39" s="42"/>
    </row>
    <row r="40" spans="1:11" ht="11.25" customHeight="1">
      <c r="A40" s="46" t="s">
        <v>152</v>
      </c>
      <c r="B40" s="34">
        <v>1</v>
      </c>
      <c r="C40" s="34">
        <v>0</v>
      </c>
      <c r="D40" s="34">
        <v>5</v>
      </c>
      <c r="E40" s="34">
        <v>22</v>
      </c>
      <c r="F40" s="34">
        <v>23</v>
      </c>
      <c r="G40" s="34">
        <v>28</v>
      </c>
      <c r="H40" s="34">
        <v>25</v>
      </c>
      <c r="I40" s="34">
        <v>13</v>
      </c>
      <c r="J40" s="34">
        <v>3</v>
      </c>
      <c r="K40" s="46">
        <f>SUM(B40:J40)</f>
        <v>120</v>
      </c>
    </row>
    <row r="41" spans="1:11" ht="11.25" customHeight="1">
      <c r="A41" s="39" t="s">
        <v>212</v>
      </c>
      <c r="B41" s="25">
        <v>0</v>
      </c>
      <c r="C41" s="25">
        <v>0</v>
      </c>
      <c r="D41" s="25">
        <v>0</v>
      </c>
      <c r="E41" s="25">
        <v>0</v>
      </c>
      <c r="F41" s="25">
        <v>0</v>
      </c>
      <c r="G41" s="25">
        <v>0</v>
      </c>
      <c r="H41" s="25">
        <v>0</v>
      </c>
      <c r="I41" s="25">
        <v>0</v>
      </c>
      <c r="J41" s="25">
        <v>0</v>
      </c>
      <c r="K41" s="39">
        <f>SUM(B41:J41)</f>
        <v>0</v>
      </c>
    </row>
    <row r="42" spans="1:11" ht="11.25" customHeight="1">
      <c r="A42" s="47" t="s">
        <v>153</v>
      </c>
      <c r="B42" s="53">
        <v>1</v>
      </c>
      <c r="C42" s="53">
        <v>0</v>
      </c>
      <c r="D42" s="53">
        <v>6</v>
      </c>
      <c r="E42" s="53">
        <v>31</v>
      </c>
      <c r="F42" s="53">
        <v>29</v>
      </c>
      <c r="G42" s="53">
        <v>37</v>
      </c>
      <c r="H42" s="53">
        <v>34</v>
      </c>
      <c r="I42" s="53">
        <v>15</v>
      </c>
      <c r="J42" s="53">
        <v>4</v>
      </c>
      <c r="K42" s="53">
        <f>SUM(B42:J42)</f>
        <v>157</v>
      </c>
    </row>
    <row r="47" ht="12.75" customHeight="1"/>
    <row r="54"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select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85" r:id="rId1"/>
  <headerFooter alignWithMargins="0">
    <oddFooter>&amp;C&amp;14page 29</oddFooter>
  </headerFooter>
  <colBreaks count="1" manualBreakCount="1">
    <brk id="11" max="65535" man="1"/>
  </colBreaks>
</worksheet>
</file>

<file path=xl/worksheets/sheet31.xml><?xml version="1.0" encoding="utf-8"?>
<worksheet xmlns="http://schemas.openxmlformats.org/spreadsheetml/2006/main" xmlns:r="http://schemas.openxmlformats.org/officeDocument/2006/relationships">
  <dimension ref="A1:W33"/>
  <sheetViews>
    <sheetView view="pageLayout" zoomScaleSheetLayoutView="100" workbookViewId="0" topLeftCell="A16">
      <selection activeCell="C44" sqref="C44:E44"/>
    </sheetView>
  </sheetViews>
  <sheetFormatPr defaultColWidth="11.00390625" defaultRowHeight="12.75"/>
  <cols>
    <col min="1" max="1" width="23.00390625" style="23" customWidth="1"/>
    <col min="2" max="10" width="5.875" style="23" customWidth="1"/>
    <col min="11" max="11" width="6.25390625" style="23" customWidth="1"/>
    <col min="12" max="12" width="1.00390625" style="23" customWidth="1"/>
    <col min="13" max="13" width="27.625" style="23" customWidth="1"/>
    <col min="14" max="23" width="5.875" style="23" customWidth="1"/>
    <col min="24" max="24" width="1.37890625" style="23" customWidth="1"/>
    <col min="25" max="16384" width="11.00390625" style="23" customWidth="1"/>
  </cols>
  <sheetData>
    <row r="1" spans="1:3" ht="19.5" customHeight="1">
      <c r="A1" s="71" t="s">
        <v>221</v>
      </c>
      <c r="C1" s="403" t="str">
        <f>couverture!A34</f>
        <v>Situation au 1er juillet 2013</v>
      </c>
    </row>
    <row r="2" ht="11.25" customHeight="1">
      <c r="A2" s="24" t="s">
        <v>218</v>
      </c>
    </row>
    <row r="3" spans="1:11" ht="21.75" customHeight="1">
      <c r="A3" s="38" t="s">
        <v>155</v>
      </c>
      <c r="B3" s="48" t="s">
        <v>120</v>
      </c>
      <c r="C3" s="49" t="s">
        <v>121</v>
      </c>
      <c r="D3" s="49" t="s">
        <v>122</v>
      </c>
      <c r="E3" s="49" t="s">
        <v>123</v>
      </c>
      <c r="F3" s="49" t="s">
        <v>124</v>
      </c>
      <c r="G3" s="49" t="s">
        <v>125</v>
      </c>
      <c r="H3" s="49" t="s">
        <v>126</v>
      </c>
      <c r="I3" s="49" t="s">
        <v>127</v>
      </c>
      <c r="J3" s="48" t="s">
        <v>128</v>
      </c>
      <c r="K3" s="49" t="s">
        <v>129</v>
      </c>
    </row>
    <row r="4" spans="1:11" ht="11.25" customHeight="1">
      <c r="A4" s="47" t="s">
        <v>156</v>
      </c>
      <c r="B4" s="33">
        <v>0</v>
      </c>
      <c r="C4" s="33">
        <v>0</v>
      </c>
      <c r="D4" s="33">
        <v>3</v>
      </c>
      <c r="E4" s="33">
        <v>10</v>
      </c>
      <c r="F4" s="33">
        <v>7</v>
      </c>
      <c r="G4" s="33">
        <v>11</v>
      </c>
      <c r="H4" s="33">
        <v>5</v>
      </c>
      <c r="I4" s="33">
        <v>5</v>
      </c>
      <c r="J4" s="33">
        <v>0</v>
      </c>
      <c r="K4" s="57">
        <f>SUM(B4:J4)</f>
        <v>41</v>
      </c>
    </row>
    <row r="5" spans="1:11" ht="11.25" customHeight="1">
      <c r="A5" s="52" t="s">
        <v>157</v>
      </c>
      <c r="B5" s="28"/>
      <c r="C5" s="28"/>
      <c r="D5" s="28"/>
      <c r="E5" s="28"/>
      <c r="F5" s="28"/>
      <c r="G5" s="28"/>
      <c r="H5" s="28"/>
      <c r="I5" s="28"/>
      <c r="J5" s="28"/>
      <c r="K5" s="43"/>
    </row>
    <row r="6" spans="1:11" ht="11.25" customHeight="1">
      <c r="A6" s="40" t="s">
        <v>158</v>
      </c>
      <c r="B6" s="26">
        <v>0</v>
      </c>
      <c r="C6" s="26">
        <v>0</v>
      </c>
      <c r="D6" s="26">
        <v>0</v>
      </c>
      <c r="E6" s="26">
        <v>0</v>
      </c>
      <c r="F6" s="26">
        <v>0</v>
      </c>
      <c r="G6" s="26">
        <v>0</v>
      </c>
      <c r="H6" s="26">
        <v>1</v>
      </c>
      <c r="I6" s="26">
        <v>0</v>
      </c>
      <c r="J6" s="26">
        <v>0</v>
      </c>
      <c r="K6" s="43">
        <f>SUM(B6:J6)</f>
        <v>1</v>
      </c>
    </row>
    <row r="7" spans="1:23" ht="11.25" customHeight="1">
      <c r="A7" s="40" t="s">
        <v>159</v>
      </c>
      <c r="B7" s="29">
        <v>0</v>
      </c>
      <c r="C7" s="29">
        <v>0</v>
      </c>
      <c r="D7" s="29">
        <v>0</v>
      </c>
      <c r="E7" s="29">
        <v>2</v>
      </c>
      <c r="F7" s="29">
        <v>2</v>
      </c>
      <c r="G7" s="29">
        <v>2</v>
      </c>
      <c r="H7" s="29">
        <v>0</v>
      </c>
      <c r="I7" s="29">
        <v>2</v>
      </c>
      <c r="J7" s="29">
        <v>0</v>
      </c>
      <c r="K7" s="37">
        <f>SUM(B7:J7)</f>
        <v>8</v>
      </c>
      <c r="M7" s="35"/>
      <c r="N7" s="35"/>
      <c r="O7" s="35"/>
      <c r="P7" s="35"/>
      <c r="Q7" s="35"/>
      <c r="R7" s="35"/>
      <c r="S7" s="35"/>
      <c r="T7" s="35"/>
      <c r="U7" s="35"/>
      <c r="V7" s="35"/>
      <c r="W7" s="35"/>
    </row>
    <row r="8" spans="1:11" ht="11.25" customHeight="1">
      <c r="A8" s="54" t="s">
        <v>160</v>
      </c>
      <c r="B8" s="30">
        <v>0</v>
      </c>
      <c r="C8" s="30">
        <v>0</v>
      </c>
      <c r="D8" s="30">
        <v>0</v>
      </c>
      <c r="E8" s="30">
        <v>2</v>
      </c>
      <c r="F8" s="30">
        <v>2</v>
      </c>
      <c r="G8" s="30">
        <v>2</v>
      </c>
      <c r="H8" s="30">
        <v>1</v>
      </c>
      <c r="I8" s="30">
        <v>2</v>
      </c>
      <c r="J8" s="30">
        <v>0</v>
      </c>
      <c r="K8" s="58">
        <f>SUM(B8:J8)</f>
        <v>9</v>
      </c>
    </row>
    <row r="9" spans="1:23" ht="11.25" customHeight="1">
      <c r="A9" s="52" t="s">
        <v>161</v>
      </c>
      <c r="B9" s="25"/>
      <c r="C9" s="25"/>
      <c r="D9" s="25"/>
      <c r="E9" s="25"/>
      <c r="F9" s="25"/>
      <c r="G9" s="25"/>
      <c r="H9" s="25"/>
      <c r="I9" s="25"/>
      <c r="J9" s="25"/>
      <c r="K9" s="43"/>
      <c r="M9" s="35"/>
      <c r="N9" s="35"/>
      <c r="O9" s="35"/>
      <c r="P9" s="35"/>
      <c r="Q9" s="35"/>
      <c r="R9" s="35"/>
      <c r="S9" s="35"/>
      <c r="T9" s="35"/>
      <c r="U9" s="35"/>
      <c r="V9" s="35"/>
      <c r="W9" s="35"/>
    </row>
    <row r="10" spans="1:23" ht="11.25" customHeight="1">
      <c r="A10" s="40" t="s">
        <v>158</v>
      </c>
      <c r="B10" s="26">
        <v>0</v>
      </c>
      <c r="C10" s="26">
        <v>0</v>
      </c>
      <c r="D10" s="26">
        <v>0</v>
      </c>
      <c r="E10" s="26">
        <v>0</v>
      </c>
      <c r="F10" s="26">
        <v>1</v>
      </c>
      <c r="G10" s="26">
        <v>0</v>
      </c>
      <c r="H10" s="26">
        <v>2</v>
      </c>
      <c r="I10" s="26">
        <v>0</v>
      </c>
      <c r="J10" s="26">
        <v>0</v>
      </c>
      <c r="K10" s="51">
        <f>SUM(B10:J10)</f>
        <v>3</v>
      </c>
      <c r="M10" s="36"/>
      <c r="N10" s="36"/>
      <c r="O10" s="36"/>
      <c r="P10" s="36"/>
      <c r="Q10" s="36"/>
      <c r="R10" s="36"/>
      <c r="S10" s="36"/>
      <c r="T10" s="36"/>
      <c r="U10" s="36"/>
      <c r="V10" s="36"/>
      <c r="W10" s="36"/>
    </row>
    <row r="11" spans="1:11" ht="11.25" customHeight="1">
      <c r="A11" s="40" t="s">
        <v>159</v>
      </c>
      <c r="B11" s="29">
        <v>1</v>
      </c>
      <c r="C11" s="29">
        <v>0</v>
      </c>
      <c r="D11" s="29">
        <v>1</v>
      </c>
      <c r="E11" s="29">
        <v>1</v>
      </c>
      <c r="F11" s="29">
        <v>4</v>
      </c>
      <c r="G11" s="29">
        <v>6</v>
      </c>
      <c r="H11" s="29">
        <v>3</v>
      </c>
      <c r="I11" s="29">
        <v>0</v>
      </c>
      <c r="J11" s="29">
        <v>1</v>
      </c>
      <c r="K11" s="51">
        <f>SUM(B11:J11)</f>
        <v>17</v>
      </c>
    </row>
    <row r="12" spans="1:11" ht="9.75">
      <c r="A12" s="54" t="s">
        <v>160</v>
      </c>
      <c r="B12" s="30">
        <v>1</v>
      </c>
      <c r="C12" s="30">
        <v>0</v>
      </c>
      <c r="D12" s="30">
        <v>1</v>
      </c>
      <c r="E12" s="30">
        <v>1</v>
      </c>
      <c r="F12" s="30">
        <v>5</v>
      </c>
      <c r="G12" s="30">
        <v>6</v>
      </c>
      <c r="H12" s="30">
        <v>5</v>
      </c>
      <c r="I12" s="30">
        <v>0</v>
      </c>
      <c r="J12" s="30">
        <v>1</v>
      </c>
      <c r="K12" s="58">
        <f>SUM(B12:J12)</f>
        <v>20</v>
      </c>
    </row>
    <row r="13" spans="1:11" ht="9.75">
      <c r="A13" s="52" t="s">
        <v>162</v>
      </c>
      <c r="B13" s="25"/>
      <c r="C13" s="25"/>
      <c r="D13" s="25"/>
      <c r="E13" s="25"/>
      <c r="F13" s="25"/>
      <c r="G13" s="25"/>
      <c r="H13" s="25"/>
      <c r="I13" s="25"/>
      <c r="J13" s="25"/>
      <c r="K13" s="39"/>
    </row>
    <row r="14" spans="1:11" ht="9.75">
      <c r="A14" s="40" t="s">
        <v>158</v>
      </c>
      <c r="B14" s="26">
        <v>0</v>
      </c>
      <c r="C14" s="26">
        <v>0</v>
      </c>
      <c r="D14" s="26">
        <v>0</v>
      </c>
      <c r="E14" s="26">
        <v>0</v>
      </c>
      <c r="F14" s="26">
        <v>1</v>
      </c>
      <c r="G14" s="26">
        <v>1</v>
      </c>
      <c r="H14" s="26">
        <v>2</v>
      </c>
      <c r="I14" s="26">
        <v>2</v>
      </c>
      <c r="J14" s="26">
        <v>0</v>
      </c>
      <c r="K14" s="51">
        <f>SUM(B14:J14)</f>
        <v>6</v>
      </c>
    </row>
    <row r="15" spans="1:11" ht="9.75">
      <c r="A15" s="40" t="s">
        <v>159</v>
      </c>
      <c r="B15" s="29">
        <v>0</v>
      </c>
      <c r="C15" s="29">
        <v>0</v>
      </c>
      <c r="D15" s="29">
        <v>1</v>
      </c>
      <c r="E15" s="29">
        <v>0</v>
      </c>
      <c r="F15" s="29">
        <v>0</v>
      </c>
      <c r="G15" s="29">
        <v>0</v>
      </c>
      <c r="H15" s="29">
        <v>1</v>
      </c>
      <c r="I15" s="29">
        <v>1</v>
      </c>
      <c r="J15" s="29">
        <v>0</v>
      </c>
      <c r="K15" s="37">
        <f>SUM(B15:J15)</f>
        <v>3</v>
      </c>
    </row>
    <row r="16" spans="1:11" ht="9.75">
      <c r="A16" s="54" t="s">
        <v>160</v>
      </c>
      <c r="B16" s="30">
        <v>0</v>
      </c>
      <c r="C16" s="30">
        <v>0</v>
      </c>
      <c r="D16" s="30">
        <v>1</v>
      </c>
      <c r="E16" s="30">
        <v>0</v>
      </c>
      <c r="F16" s="30">
        <v>1</v>
      </c>
      <c r="G16" s="30">
        <v>1</v>
      </c>
      <c r="H16" s="30">
        <v>3</v>
      </c>
      <c r="I16" s="30">
        <v>3</v>
      </c>
      <c r="J16" s="30">
        <v>0</v>
      </c>
      <c r="K16" s="58">
        <f>SUM(B16:J16)</f>
        <v>9</v>
      </c>
    </row>
    <row r="17" spans="1:11" ht="9.75">
      <c r="A17" s="54" t="s">
        <v>163</v>
      </c>
      <c r="B17" s="32">
        <v>0</v>
      </c>
      <c r="C17" s="32">
        <v>0</v>
      </c>
      <c r="D17" s="32">
        <v>0</v>
      </c>
      <c r="E17" s="32">
        <v>0</v>
      </c>
      <c r="F17" s="32">
        <v>0</v>
      </c>
      <c r="G17" s="32">
        <v>0</v>
      </c>
      <c r="H17" s="32">
        <v>0</v>
      </c>
      <c r="I17" s="32">
        <v>0</v>
      </c>
      <c r="J17" s="32">
        <v>0</v>
      </c>
      <c r="K17" s="58">
        <f>SUM(B17:J17)</f>
        <v>0</v>
      </c>
    </row>
    <row r="18" spans="1:11" ht="20.25">
      <c r="A18" s="55" t="s">
        <v>107</v>
      </c>
      <c r="B18" s="28"/>
      <c r="C18" s="28"/>
      <c r="D18" s="28"/>
      <c r="E18" s="28"/>
      <c r="F18" s="28"/>
      <c r="G18" s="28"/>
      <c r="H18" s="28"/>
      <c r="I18" s="28"/>
      <c r="J18" s="28"/>
      <c r="K18" s="43"/>
    </row>
    <row r="19" spans="1:11" ht="9.75">
      <c r="A19" s="40" t="s">
        <v>164</v>
      </c>
      <c r="B19" s="26">
        <v>0</v>
      </c>
      <c r="C19" s="26">
        <v>0</v>
      </c>
      <c r="D19" s="26">
        <v>0</v>
      </c>
      <c r="E19" s="26">
        <v>1</v>
      </c>
      <c r="F19" s="26">
        <v>1</v>
      </c>
      <c r="G19" s="26">
        <v>0</v>
      </c>
      <c r="H19" s="26">
        <v>1</v>
      </c>
      <c r="I19" s="26">
        <v>0</v>
      </c>
      <c r="J19" s="26">
        <v>0</v>
      </c>
      <c r="K19" s="51">
        <f aca="true" t="shared" si="0" ref="K19:K27">SUM(B19:J19)</f>
        <v>3</v>
      </c>
    </row>
    <row r="20" spans="1:11" ht="9.75">
      <c r="A20" s="40" t="s">
        <v>165</v>
      </c>
      <c r="B20" s="29">
        <v>0</v>
      </c>
      <c r="C20" s="29">
        <v>0</v>
      </c>
      <c r="D20" s="29">
        <v>0</v>
      </c>
      <c r="E20" s="29">
        <v>0</v>
      </c>
      <c r="F20" s="29">
        <v>1</v>
      </c>
      <c r="G20" s="29">
        <v>0</v>
      </c>
      <c r="H20" s="29">
        <v>0</v>
      </c>
      <c r="I20" s="29">
        <v>0</v>
      </c>
      <c r="J20" s="29">
        <v>0</v>
      </c>
      <c r="K20" s="37">
        <f t="shared" si="0"/>
        <v>1</v>
      </c>
    </row>
    <row r="21" spans="1:11" ht="9.75">
      <c r="A21" s="40" t="s">
        <v>166</v>
      </c>
      <c r="B21" s="29">
        <v>0</v>
      </c>
      <c r="C21" s="29">
        <v>0</v>
      </c>
      <c r="D21" s="29">
        <v>0</v>
      </c>
      <c r="E21" s="29">
        <v>0</v>
      </c>
      <c r="F21" s="29">
        <v>0</v>
      </c>
      <c r="G21" s="29">
        <v>0</v>
      </c>
      <c r="H21" s="29">
        <v>0</v>
      </c>
      <c r="I21" s="29">
        <v>1</v>
      </c>
      <c r="J21" s="29">
        <v>0</v>
      </c>
      <c r="K21" s="37">
        <f t="shared" si="0"/>
        <v>1</v>
      </c>
    </row>
    <row r="22" spans="1:11" ht="9.75">
      <c r="A22" s="54" t="s">
        <v>160</v>
      </c>
      <c r="B22" s="30">
        <v>0</v>
      </c>
      <c r="C22" s="30">
        <v>0</v>
      </c>
      <c r="D22" s="30">
        <v>0</v>
      </c>
      <c r="E22" s="30">
        <v>0</v>
      </c>
      <c r="F22" s="30">
        <v>2</v>
      </c>
      <c r="G22" s="30">
        <v>0</v>
      </c>
      <c r="H22" s="30">
        <v>1</v>
      </c>
      <c r="I22" s="30">
        <v>1</v>
      </c>
      <c r="J22" s="30">
        <v>0</v>
      </c>
      <c r="K22" s="58">
        <f t="shared" si="0"/>
        <v>4</v>
      </c>
    </row>
    <row r="23" spans="1:11" ht="12.75" customHeight="1">
      <c r="A23" s="54" t="s">
        <v>108</v>
      </c>
      <c r="B23" s="32">
        <v>0</v>
      </c>
      <c r="C23" s="32">
        <v>0</v>
      </c>
      <c r="D23" s="32">
        <v>0</v>
      </c>
      <c r="E23" s="32">
        <v>1</v>
      </c>
      <c r="F23" s="32">
        <v>2</v>
      </c>
      <c r="G23" s="32">
        <v>4</v>
      </c>
      <c r="H23" s="32">
        <v>1</v>
      </c>
      <c r="I23" s="32">
        <v>0</v>
      </c>
      <c r="J23" s="32">
        <v>0</v>
      </c>
      <c r="K23" s="58">
        <f t="shared" si="0"/>
        <v>8</v>
      </c>
    </row>
    <row r="24" spans="1:11" ht="9.75">
      <c r="A24" s="40" t="s">
        <v>167</v>
      </c>
      <c r="B24" s="27">
        <v>0</v>
      </c>
      <c r="C24" s="27">
        <v>0</v>
      </c>
      <c r="D24" s="27">
        <v>0</v>
      </c>
      <c r="E24" s="27">
        <v>3</v>
      </c>
      <c r="F24" s="27">
        <v>1</v>
      </c>
      <c r="G24" s="27">
        <v>1</v>
      </c>
      <c r="H24" s="27">
        <v>6</v>
      </c>
      <c r="I24" s="27">
        <v>1</v>
      </c>
      <c r="J24" s="27">
        <v>1</v>
      </c>
      <c r="K24" s="59">
        <f t="shared" si="0"/>
        <v>13</v>
      </c>
    </row>
    <row r="25" spans="1:11" ht="9.75">
      <c r="A25" s="40" t="s">
        <v>168</v>
      </c>
      <c r="B25" s="29">
        <v>0</v>
      </c>
      <c r="C25" s="29">
        <v>0</v>
      </c>
      <c r="D25" s="29">
        <v>0</v>
      </c>
      <c r="E25" s="29">
        <v>0</v>
      </c>
      <c r="F25" s="29">
        <v>0</v>
      </c>
      <c r="G25" s="29">
        <v>0</v>
      </c>
      <c r="H25" s="29">
        <v>0</v>
      </c>
      <c r="I25" s="29">
        <v>0</v>
      </c>
      <c r="J25" s="29">
        <v>0</v>
      </c>
      <c r="K25" s="37">
        <f t="shared" si="0"/>
        <v>0</v>
      </c>
    </row>
    <row r="26" spans="1:11" ht="9.75">
      <c r="A26" s="54" t="s">
        <v>160</v>
      </c>
      <c r="B26" s="30">
        <v>0</v>
      </c>
      <c r="C26" s="30">
        <v>0</v>
      </c>
      <c r="D26" s="30">
        <v>0</v>
      </c>
      <c r="E26" s="30">
        <v>3</v>
      </c>
      <c r="F26" s="30">
        <v>1</v>
      </c>
      <c r="G26" s="30">
        <v>1</v>
      </c>
      <c r="H26" s="30">
        <v>6</v>
      </c>
      <c r="I26" s="30">
        <v>1</v>
      </c>
      <c r="J26" s="30">
        <v>1</v>
      </c>
      <c r="K26" s="58">
        <f t="shared" si="0"/>
        <v>13</v>
      </c>
    </row>
    <row r="27" spans="1:11" ht="12.75" customHeight="1">
      <c r="A27" s="54" t="s">
        <v>110</v>
      </c>
      <c r="B27" s="32">
        <v>0</v>
      </c>
      <c r="C27" s="32">
        <v>0</v>
      </c>
      <c r="D27" s="32">
        <v>0</v>
      </c>
      <c r="E27" s="32">
        <v>0</v>
      </c>
      <c r="F27" s="32">
        <v>1</v>
      </c>
      <c r="G27" s="32">
        <v>0</v>
      </c>
      <c r="H27" s="32">
        <v>0</v>
      </c>
      <c r="I27" s="32">
        <v>0</v>
      </c>
      <c r="J27" s="32">
        <v>0</v>
      </c>
      <c r="K27" s="58">
        <f t="shared" si="0"/>
        <v>1</v>
      </c>
    </row>
    <row r="28" spans="1:11" ht="12.75" customHeight="1">
      <c r="A28" s="52" t="s">
        <v>169</v>
      </c>
      <c r="B28" s="28"/>
      <c r="C28" s="28"/>
      <c r="D28" s="28"/>
      <c r="E28" s="28"/>
      <c r="F28" s="28"/>
      <c r="G28" s="28"/>
      <c r="H28" s="28"/>
      <c r="I28" s="28"/>
      <c r="J28" s="28"/>
      <c r="K28" s="43"/>
    </row>
    <row r="29" spans="1:11" ht="9.75">
      <c r="A29" s="56" t="s">
        <v>106</v>
      </c>
      <c r="B29" s="26">
        <v>0</v>
      </c>
      <c r="C29" s="26">
        <v>0</v>
      </c>
      <c r="D29" s="26">
        <v>0</v>
      </c>
      <c r="E29" s="26">
        <v>3</v>
      </c>
      <c r="F29" s="26">
        <v>0</v>
      </c>
      <c r="G29" s="26">
        <v>1</v>
      </c>
      <c r="H29" s="26">
        <v>1</v>
      </c>
      <c r="I29" s="26">
        <v>1</v>
      </c>
      <c r="J29" s="26">
        <v>0</v>
      </c>
      <c r="K29" s="60">
        <f>SUM(B29:J29)</f>
        <v>6</v>
      </c>
    </row>
    <row r="30" spans="1:11" ht="9.75">
      <c r="A30" s="56" t="s">
        <v>211</v>
      </c>
      <c r="B30" s="29">
        <v>0</v>
      </c>
      <c r="C30" s="29">
        <v>0</v>
      </c>
      <c r="D30" s="29">
        <v>0</v>
      </c>
      <c r="E30" s="29">
        <v>1</v>
      </c>
      <c r="F30" s="29">
        <v>2</v>
      </c>
      <c r="G30" s="29">
        <v>0</v>
      </c>
      <c r="H30" s="29">
        <v>1</v>
      </c>
      <c r="I30" s="29">
        <v>0</v>
      </c>
      <c r="J30" s="29">
        <v>0</v>
      </c>
      <c r="K30" s="61">
        <f>SUM(B30:J30)</f>
        <v>4</v>
      </c>
    </row>
    <row r="31" spans="1:11" ht="9.75">
      <c r="A31" s="56" t="s">
        <v>170</v>
      </c>
      <c r="B31" s="29">
        <v>0</v>
      </c>
      <c r="C31" s="29">
        <v>0</v>
      </c>
      <c r="D31" s="29">
        <v>0</v>
      </c>
      <c r="E31" s="29">
        <v>0</v>
      </c>
      <c r="F31" s="29">
        <v>0</v>
      </c>
      <c r="G31" s="29">
        <v>2</v>
      </c>
      <c r="H31" s="29">
        <v>1</v>
      </c>
      <c r="I31" s="29">
        <v>0</v>
      </c>
      <c r="J31" s="29">
        <v>1</v>
      </c>
      <c r="K31" s="61">
        <f>SUM(B31:J31)</f>
        <v>4</v>
      </c>
    </row>
    <row r="32" spans="1:11" ht="9.75">
      <c r="A32" s="41" t="s">
        <v>160</v>
      </c>
      <c r="B32" s="31">
        <v>0</v>
      </c>
      <c r="C32" s="31">
        <v>0</v>
      </c>
      <c r="D32" s="31">
        <v>0</v>
      </c>
      <c r="E32" s="31">
        <v>4</v>
      </c>
      <c r="F32" s="31">
        <v>2</v>
      </c>
      <c r="G32" s="31">
        <v>3</v>
      </c>
      <c r="H32" s="31">
        <v>3</v>
      </c>
      <c r="I32" s="31">
        <v>1</v>
      </c>
      <c r="J32" s="31">
        <v>1</v>
      </c>
      <c r="K32" s="52">
        <f>SUM(B32:J32)</f>
        <v>14</v>
      </c>
    </row>
    <row r="33" spans="1:11" ht="9.75">
      <c r="A33" s="47" t="s">
        <v>153</v>
      </c>
      <c r="B33" s="47">
        <v>1</v>
      </c>
      <c r="C33" s="47">
        <v>0</v>
      </c>
      <c r="D33" s="47">
        <v>5</v>
      </c>
      <c r="E33" s="47">
        <v>22</v>
      </c>
      <c r="F33" s="47">
        <v>23</v>
      </c>
      <c r="G33" s="47">
        <v>28</v>
      </c>
      <c r="H33" s="47">
        <v>25</v>
      </c>
      <c r="I33" s="47">
        <v>13</v>
      </c>
      <c r="J33" s="47">
        <v>3</v>
      </c>
      <c r="K33" s="47">
        <f>SUM(B33:J33)</f>
        <v>120</v>
      </c>
    </row>
    <row r="38" ht="12.75" customHeight="1"/>
    <row r="45"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electLockedCells="1"/>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85" r:id="rId1"/>
  <headerFooter alignWithMargins="0">
    <oddFooter>&amp;C&amp;14page 30</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V70"/>
  <sheetViews>
    <sheetView view="pageLayout" zoomScaleNormal="75" workbookViewId="0" topLeftCell="A19">
      <selection activeCell="A14" sqref="A14"/>
    </sheetView>
  </sheetViews>
  <sheetFormatPr defaultColWidth="11.00390625" defaultRowHeight="12.75"/>
  <cols>
    <col min="1" max="1" width="9.00390625" style="65" customWidth="1"/>
    <col min="2" max="2" width="5.125" style="65" customWidth="1"/>
    <col min="3" max="3" width="26.875" style="65" customWidth="1"/>
    <col min="4" max="16384" width="11.00390625" style="65" customWidth="1"/>
  </cols>
  <sheetData>
    <row r="1" spans="1:22" ht="12.75">
      <c r="A1" s="64"/>
      <c r="B1" s="64"/>
      <c r="C1" s="64"/>
      <c r="D1" s="64"/>
      <c r="E1" s="64"/>
      <c r="F1" s="64"/>
      <c r="G1" s="64"/>
      <c r="H1" s="64"/>
      <c r="I1" s="64"/>
      <c r="J1" s="64"/>
      <c r="K1" s="64"/>
      <c r="L1" s="64"/>
      <c r="M1" s="64"/>
      <c r="N1" s="64"/>
      <c r="O1" s="64"/>
      <c r="P1" s="64"/>
      <c r="Q1" s="64"/>
      <c r="R1" s="64"/>
      <c r="S1" s="64"/>
      <c r="T1" s="64"/>
      <c r="U1" s="64"/>
      <c r="V1" s="64"/>
    </row>
    <row r="2" spans="1:22" ht="12.75">
      <c r="A2" s="64"/>
      <c r="B2" s="64"/>
      <c r="C2" s="64"/>
      <c r="D2" s="64"/>
      <c r="E2" s="64"/>
      <c r="F2" s="64"/>
      <c r="G2" s="64"/>
      <c r="H2" s="64"/>
      <c r="I2" s="64"/>
      <c r="J2" s="64"/>
      <c r="K2" s="64"/>
      <c r="L2" s="64"/>
      <c r="M2" s="64"/>
      <c r="N2" s="64"/>
      <c r="O2" s="64"/>
      <c r="P2" s="64"/>
      <c r="Q2" s="64"/>
      <c r="R2" s="64"/>
      <c r="S2" s="64"/>
      <c r="T2" s="64"/>
      <c r="U2" s="64"/>
      <c r="V2" s="64"/>
    </row>
    <row r="3" spans="1:22" ht="12.75">
      <c r="A3" s="64"/>
      <c r="B3" s="64"/>
      <c r="C3" s="64"/>
      <c r="D3" s="64"/>
      <c r="E3" s="64"/>
      <c r="F3" s="64"/>
      <c r="G3" s="64"/>
      <c r="H3" s="64"/>
      <c r="I3" s="64"/>
      <c r="J3" s="64"/>
      <c r="K3" s="64"/>
      <c r="L3" s="64"/>
      <c r="M3" s="64"/>
      <c r="N3" s="64"/>
      <c r="O3" s="64"/>
      <c r="P3" s="64"/>
      <c r="Q3" s="64"/>
      <c r="R3" s="64"/>
      <c r="S3" s="64"/>
      <c r="T3" s="64"/>
      <c r="U3" s="64"/>
      <c r="V3" s="64"/>
    </row>
    <row r="4" spans="1:22" ht="12.75">
      <c r="A4" s="64"/>
      <c r="B4" s="64"/>
      <c r="C4" s="64"/>
      <c r="D4" s="64"/>
      <c r="E4" s="64"/>
      <c r="F4" s="64"/>
      <c r="G4" s="64"/>
      <c r="H4" s="64"/>
      <c r="I4" s="64"/>
      <c r="J4" s="64"/>
      <c r="K4" s="64"/>
      <c r="L4" s="64"/>
      <c r="M4" s="64"/>
      <c r="N4" s="64"/>
      <c r="O4" s="64"/>
      <c r="P4" s="64"/>
      <c r="Q4" s="64"/>
      <c r="R4" s="64"/>
      <c r="S4" s="64"/>
      <c r="T4" s="64"/>
      <c r="U4" s="64"/>
      <c r="V4" s="64"/>
    </row>
    <row r="5" spans="1:22" ht="12.75">
      <c r="A5" s="64"/>
      <c r="B5" s="64"/>
      <c r="C5" s="64"/>
      <c r="D5" s="64"/>
      <c r="E5" s="64"/>
      <c r="F5" s="64"/>
      <c r="G5" s="64"/>
      <c r="H5" s="64"/>
      <c r="I5" s="64"/>
      <c r="J5" s="64"/>
      <c r="K5" s="64"/>
      <c r="L5" s="64"/>
      <c r="M5" s="64"/>
      <c r="N5" s="64"/>
      <c r="O5" s="64"/>
      <c r="P5" s="64"/>
      <c r="Q5" s="64"/>
      <c r="R5" s="64"/>
      <c r="S5" s="64"/>
      <c r="T5" s="64"/>
      <c r="U5" s="64"/>
      <c r="V5" s="64"/>
    </row>
    <row r="6" spans="1:22" ht="12.75">
      <c r="A6" s="64"/>
      <c r="B6" s="64"/>
      <c r="C6" s="64"/>
      <c r="D6" s="64"/>
      <c r="E6" s="64"/>
      <c r="F6" s="64"/>
      <c r="G6" s="64"/>
      <c r="H6" s="64"/>
      <c r="I6" s="64"/>
      <c r="J6" s="64"/>
      <c r="K6" s="64"/>
      <c r="L6" s="64"/>
      <c r="M6" s="64"/>
      <c r="N6" s="64"/>
      <c r="O6" s="64"/>
      <c r="P6" s="64"/>
      <c r="Q6" s="64"/>
      <c r="R6" s="64"/>
      <c r="S6" s="64"/>
      <c r="T6" s="64"/>
      <c r="U6" s="64"/>
      <c r="V6" s="64"/>
    </row>
    <row r="7" spans="1:22" ht="12.75">
      <c r="A7" s="64"/>
      <c r="B7" s="64"/>
      <c r="C7" s="64"/>
      <c r="D7" s="64"/>
      <c r="E7" s="64"/>
      <c r="F7" s="64"/>
      <c r="G7" s="64"/>
      <c r="H7" s="64"/>
      <c r="I7" s="64"/>
      <c r="J7" s="64"/>
      <c r="K7" s="64"/>
      <c r="L7" s="64"/>
      <c r="M7" s="64"/>
      <c r="N7" s="64"/>
      <c r="O7" s="64"/>
      <c r="P7" s="64"/>
      <c r="Q7" s="64"/>
      <c r="R7" s="64"/>
      <c r="S7" s="64"/>
      <c r="T7" s="64"/>
      <c r="U7" s="64"/>
      <c r="V7" s="64"/>
    </row>
    <row r="8" spans="1:22" ht="12.75">
      <c r="A8" s="64"/>
      <c r="B8" s="64"/>
      <c r="C8" s="64"/>
      <c r="D8" s="64"/>
      <c r="E8" s="64"/>
      <c r="F8" s="64"/>
      <c r="G8" s="64"/>
      <c r="H8" s="64"/>
      <c r="I8" s="64"/>
      <c r="J8" s="64"/>
      <c r="K8" s="64"/>
      <c r="L8" s="64"/>
      <c r="M8" s="64"/>
      <c r="N8" s="64"/>
      <c r="O8" s="64"/>
      <c r="P8" s="64"/>
      <c r="Q8" s="64"/>
      <c r="R8" s="64"/>
      <c r="S8" s="64"/>
      <c r="T8" s="64"/>
      <c r="U8" s="64"/>
      <c r="V8" s="64"/>
    </row>
    <row r="9" spans="1:22" ht="12.75">
      <c r="A9" s="64"/>
      <c r="B9" s="64"/>
      <c r="C9" s="64"/>
      <c r="D9" s="64"/>
      <c r="E9" s="64"/>
      <c r="F9" s="64"/>
      <c r="G9" s="64"/>
      <c r="H9" s="64"/>
      <c r="I9" s="64"/>
      <c r="J9" s="64"/>
      <c r="K9" s="64"/>
      <c r="L9" s="64"/>
      <c r="M9" s="64"/>
      <c r="N9" s="64"/>
      <c r="O9" s="64"/>
      <c r="P9" s="64"/>
      <c r="Q9" s="64"/>
      <c r="R9" s="64"/>
      <c r="S9" s="64"/>
      <c r="T9" s="64"/>
      <c r="U9" s="64"/>
      <c r="V9" s="64"/>
    </row>
    <row r="10" spans="1:22" ht="12.75">
      <c r="A10" s="64"/>
      <c r="B10" s="64"/>
      <c r="C10" s="64"/>
      <c r="D10" s="64"/>
      <c r="E10" s="64"/>
      <c r="F10" s="64"/>
      <c r="G10" s="64"/>
      <c r="H10" s="64"/>
      <c r="I10" s="64"/>
      <c r="J10" s="64"/>
      <c r="K10" s="64"/>
      <c r="L10" s="64"/>
      <c r="M10" s="64"/>
      <c r="N10" s="64"/>
      <c r="O10" s="64"/>
      <c r="P10" s="64"/>
      <c r="Q10" s="64"/>
      <c r="R10" s="64"/>
      <c r="S10" s="64"/>
      <c r="T10" s="64"/>
      <c r="U10" s="64"/>
      <c r="V10" s="64"/>
    </row>
    <row r="11" spans="1:22" ht="12.75">
      <c r="A11" s="64"/>
      <c r="B11" s="64"/>
      <c r="C11" s="64"/>
      <c r="D11" s="64"/>
      <c r="E11" s="64"/>
      <c r="F11" s="64"/>
      <c r="G11" s="64"/>
      <c r="H11" s="64"/>
      <c r="I11" s="64"/>
      <c r="J11" s="64"/>
      <c r="K11" s="64"/>
      <c r="L11" s="64"/>
      <c r="M11" s="64"/>
      <c r="N11" s="64"/>
      <c r="O11" s="64"/>
      <c r="P11" s="64"/>
      <c r="Q11" s="64"/>
      <c r="R11" s="64"/>
      <c r="S11" s="64"/>
      <c r="T11" s="64"/>
      <c r="U11" s="64"/>
      <c r="V11" s="64"/>
    </row>
    <row r="12" spans="1:22" ht="12.75">
      <c r="A12" s="64"/>
      <c r="B12" s="64"/>
      <c r="C12" s="64"/>
      <c r="D12" s="64"/>
      <c r="E12" s="64"/>
      <c r="F12" s="64"/>
      <c r="G12" s="64"/>
      <c r="H12" s="64"/>
      <c r="I12" s="64"/>
      <c r="J12" s="64"/>
      <c r="K12" s="64"/>
      <c r="L12" s="64"/>
      <c r="M12" s="64"/>
      <c r="N12" s="64"/>
      <c r="O12" s="64"/>
      <c r="P12" s="64"/>
      <c r="Q12" s="64"/>
      <c r="R12" s="64"/>
      <c r="S12" s="64"/>
      <c r="T12" s="64"/>
      <c r="U12" s="64"/>
      <c r="V12" s="64"/>
    </row>
    <row r="13" spans="1:22" ht="31.5">
      <c r="A13" s="64"/>
      <c r="B13" s="64"/>
      <c r="C13" s="115" t="s">
        <v>63</v>
      </c>
      <c r="D13" s="110"/>
      <c r="E13" s="110"/>
      <c r="F13" s="64"/>
      <c r="G13" s="64"/>
      <c r="H13" s="64"/>
      <c r="I13" s="64"/>
      <c r="J13" s="64"/>
      <c r="K13" s="64"/>
      <c r="L13" s="64"/>
      <c r="M13" s="64"/>
      <c r="N13" s="64"/>
      <c r="O13" s="64"/>
      <c r="P13" s="64"/>
      <c r="Q13" s="64"/>
      <c r="R13" s="64"/>
      <c r="S13" s="64"/>
      <c r="T13" s="64"/>
      <c r="U13" s="64"/>
      <c r="V13" s="64"/>
    </row>
    <row r="14" spans="1:22" ht="23.25" thickBot="1">
      <c r="A14" s="64"/>
      <c r="B14" s="77"/>
      <c r="C14" s="77"/>
      <c r="D14" s="78"/>
      <c r="E14"/>
      <c r="F14"/>
      <c r="G14" s="64"/>
      <c r="H14" s="64"/>
      <c r="I14" s="64"/>
      <c r="J14" s="64"/>
      <c r="K14" s="64"/>
      <c r="L14" s="64"/>
      <c r="M14" s="64"/>
      <c r="N14" s="64"/>
      <c r="O14" s="64"/>
      <c r="P14" s="64"/>
      <c r="Q14" s="64"/>
      <c r="R14" s="64"/>
      <c r="S14" s="64"/>
      <c r="T14" s="64"/>
      <c r="U14" s="64"/>
      <c r="V14" s="64"/>
    </row>
    <row r="15" spans="1:22" ht="23.25" thickTop="1">
      <c r="A15" s="64"/>
      <c r="B15" s="64"/>
      <c r="C15" s="64"/>
      <c r="D15" s="76"/>
      <c r="E15" s="64"/>
      <c r="F15" s="64"/>
      <c r="G15" s="64"/>
      <c r="H15" s="64"/>
      <c r="I15" s="64"/>
      <c r="J15" s="64"/>
      <c r="K15" s="64"/>
      <c r="L15" s="64"/>
      <c r="M15" s="64"/>
      <c r="N15" s="64"/>
      <c r="O15" s="64"/>
      <c r="P15" s="64"/>
      <c r="Q15" s="64"/>
      <c r="R15" s="64"/>
      <c r="S15" s="64"/>
      <c r="T15" s="64"/>
      <c r="U15" s="64"/>
      <c r="V15" s="64"/>
    </row>
    <row r="16" spans="1:22" ht="12.75">
      <c r="A16" s="64"/>
      <c r="B16" s="64"/>
      <c r="C16" s="64"/>
      <c r="D16" s="64"/>
      <c r="E16" s="64"/>
      <c r="F16" s="64"/>
      <c r="G16" s="64"/>
      <c r="H16" s="64"/>
      <c r="I16" s="64"/>
      <c r="J16" s="64"/>
      <c r="K16" s="64"/>
      <c r="L16" s="64"/>
      <c r="M16" s="64"/>
      <c r="N16" s="64"/>
      <c r="O16" s="64"/>
      <c r="P16" s="64"/>
      <c r="Q16" s="64"/>
      <c r="R16" s="64"/>
      <c r="S16" s="64"/>
      <c r="T16" s="64"/>
      <c r="U16" s="64"/>
      <c r="V16" s="64"/>
    </row>
    <row r="17" spans="1:22" ht="12.75">
      <c r="A17" s="64"/>
      <c r="B17" s="64"/>
      <c r="C17" s="64"/>
      <c r="D17" s="64"/>
      <c r="E17" s="64"/>
      <c r="F17" s="64"/>
      <c r="G17" s="64"/>
      <c r="H17" s="64"/>
      <c r="I17" s="64"/>
      <c r="J17" s="64"/>
      <c r="K17" s="64"/>
      <c r="L17" s="64"/>
      <c r="M17" s="64"/>
      <c r="N17" s="64"/>
      <c r="O17" s="64"/>
      <c r="P17" s="64"/>
      <c r="Q17" s="64"/>
      <c r="R17" s="64"/>
      <c r="S17" s="64"/>
      <c r="T17" s="64"/>
      <c r="U17" s="64"/>
      <c r="V17" s="64"/>
    </row>
    <row r="18" spans="1:22" ht="12.75">
      <c r="A18" s="64"/>
      <c r="B18" s="64"/>
      <c r="C18" s="64"/>
      <c r="D18" s="64"/>
      <c r="E18" s="64"/>
      <c r="F18" s="64"/>
      <c r="G18" s="64"/>
      <c r="H18" s="64"/>
      <c r="I18" s="64"/>
      <c r="J18" s="64"/>
      <c r="K18" s="64"/>
      <c r="L18" s="64"/>
      <c r="M18" s="64"/>
      <c r="N18" s="64"/>
      <c r="O18" s="64"/>
      <c r="P18" s="64"/>
      <c r="Q18" s="64"/>
      <c r="R18" s="64"/>
      <c r="S18" s="64"/>
      <c r="T18" s="64"/>
      <c r="U18" s="64"/>
      <c r="V18" s="64"/>
    </row>
    <row r="19" spans="1:22" ht="12.75">
      <c r="A19" s="64"/>
      <c r="B19" s="64"/>
      <c r="C19" s="64"/>
      <c r="D19" s="64"/>
      <c r="E19" s="64"/>
      <c r="F19" s="64"/>
      <c r="G19" s="64"/>
      <c r="H19" s="64"/>
      <c r="I19" s="64"/>
      <c r="J19" s="64"/>
      <c r="K19" s="64"/>
      <c r="L19" s="64"/>
      <c r="M19" s="64"/>
      <c r="N19" s="64"/>
      <c r="O19" s="64"/>
      <c r="P19" s="64"/>
      <c r="Q19" s="64"/>
      <c r="R19" s="64"/>
      <c r="S19" s="64"/>
      <c r="T19" s="64"/>
      <c r="U19" s="64"/>
      <c r="V19" s="64"/>
    </row>
    <row r="20" spans="1:22" ht="12.75">
      <c r="A20" s="64"/>
      <c r="B20" s="64"/>
      <c r="C20" s="64"/>
      <c r="D20" s="64"/>
      <c r="E20" s="64"/>
      <c r="F20" s="64"/>
      <c r="G20" s="64"/>
      <c r="H20" s="64"/>
      <c r="I20" s="64"/>
      <c r="J20" s="64"/>
      <c r="K20" s="64"/>
      <c r="L20" s="64"/>
      <c r="M20" s="64"/>
      <c r="N20" s="64"/>
      <c r="O20" s="64"/>
      <c r="P20" s="64"/>
      <c r="Q20" s="64"/>
      <c r="R20" s="64"/>
      <c r="S20" s="64"/>
      <c r="T20" s="64"/>
      <c r="U20" s="64"/>
      <c r="V20" s="64"/>
    </row>
    <row r="21" spans="1:22" ht="30">
      <c r="A21" s="64"/>
      <c r="B21" s="64"/>
      <c r="C21" s="114" t="s">
        <v>66</v>
      </c>
      <c r="E21" s="64"/>
      <c r="F21" s="64"/>
      <c r="G21" s="64"/>
      <c r="H21" s="64"/>
      <c r="I21" s="64"/>
      <c r="J21" s="64"/>
      <c r="K21" s="64"/>
      <c r="L21" s="64"/>
      <c r="M21" s="64"/>
      <c r="N21" s="64"/>
      <c r="O21" s="64"/>
      <c r="P21" s="64"/>
      <c r="Q21" s="64"/>
      <c r="R21" s="64"/>
      <c r="S21" s="64"/>
      <c r="T21" s="64"/>
      <c r="U21" s="64"/>
      <c r="V21" s="64"/>
    </row>
    <row r="22" spans="1:22" ht="12.75">
      <c r="A22" s="64"/>
      <c r="B22" s="64"/>
      <c r="C22" s="64"/>
      <c r="D22" s="64"/>
      <c r="E22" s="64"/>
      <c r="F22" s="64"/>
      <c r="G22" s="64"/>
      <c r="H22" s="64"/>
      <c r="I22" s="64"/>
      <c r="J22" s="64"/>
      <c r="K22" s="64"/>
      <c r="L22" s="64"/>
      <c r="M22" s="64"/>
      <c r="N22" s="64"/>
      <c r="O22" s="64"/>
      <c r="P22" s="64"/>
      <c r="Q22" s="64"/>
      <c r="R22" s="64"/>
      <c r="S22" s="64"/>
      <c r="T22" s="64"/>
      <c r="U22" s="64"/>
      <c r="V22" s="64"/>
    </row>
    <row r="23" spans="1:22" ht="12.75">
      <c r="A23" s="64"/>
      <c r="B23" s="64"/>
      <c r="C23" s="64"/>
      <c r="D23" s="64"/>
      <c r="E23" s="64"/>
      <c r="F23" s="64"/>
      <c r="G23" s="64"/>
      <c r="H23" s="64"/>
      <c r="I23" s="64"/>
      <c r="J23" s="64"/>
      <c r="K23" s="64"/>
      <c r="L23" s="64"/>
      <c r="M23" s="64"/>
      <c r="N23" s="64"/>
      <c r="O23" s="64"/>
      <c r="P23" s="64"/>
      <c r="Q23" s="64"/>
      <c r="R23" s="64"/>
      <c r="S23" s="64"/>
      <c r="T23" s="64"/>
      <c r="U23" s="64"/>
      <c r="V23" s="64"/>
    </row>
    <row r="24" spans="1:22" ht="12.75">
      <c r="A24" s="64"/>
      <c r="B24" s="64"/>
      <c r="C24" s="64"/>
      <c r="D24" s="64"/>
      <c r="E24" s="64"/>
      <c r="F24" s="64"/>
      <c r="G24" s="64"/>
      <c r="H24" s="64"/>
      <c r="I24" s="64"/>
      <c r="J24" s="64"/>
      <c r="K24" s="64"/>
      <c r="L24" s="64"/>
      <c r="M24" s="64"/>
      <c r="N24" s="64"/>
      <c r="O24" s="64"/>
      <c r="P24" s="64"/>
      <c r="Q24" s="64"/>
      <c r="R24" s="64"/>
      <c r="S24" s="64"/>
      <c r="T24" s="64"/>
      <c r="U24" s="64"/>
      <c r="V24" s="64"/>
    </row>
    <row r="25" spans="1:22" ht="12.75">
      <c r="A25" s="64"/>
      <c r="B25" s="64"/>
      <c r="C25" s="64"/>
      <c r="D25" s="64"/>
      <c r="E25" s="64"/>
      <c r="F25" s="64"/>
      <c r="G25" s="64"/>
      <c r="H25" s="64"/>
      <c r="I25" s="64"/>
      <c r="J25" s="64"/>
      <c r="K25" s="64"/>
      <c r="L25" s="64"/>
      <c r="M25" s="64"/>
      <c r="N25" s="64"/>
      <c r="O25" s="64"/>
      <c r="P25" s="64"/>
      <c r="Q25" s="64"/>
      <c r="R25" s="64"/>
      <c r="S25" s="64"/>
      <c r="T25" s="64"/>
      <c r="U25" s="64"/>
      <c r="V25" s="64"/>
    </row>
    <row r="26" spans="1:22" ht="12.75">
      <c r="A26" s="64"/>
      <c r="B26" s="64"/>
      <c r="C26" s="64"/>
      <c r="D26" s="64"/>
      <c r="E26" s="64"/>
      <c r="F26" s="64"/>
      <c r="G26" s="64"/>
      <c r="H26" s="64"/>
      <c r="I26" s="64"/>
      <c r="J26" s="64"/>
      <c r="K26" s="64"/>
      <c r="L26" s="64"/>
      <c r="M26" s="64"/>
      <c r="N26" s="64"/>
      <c r="O26" s="64"/>
      <c r="P26" s="64"/>
      <c r="Q26" s="64"/>
      <c r="R26" s="64"/>
      <c r="S26" s="64"/>
      <c r="T26" s="64"/>
      <c r="U26" s="64"/>
      <c r="V26" s="64"/>
    </row>
    <row r="27" spans="1:22" ht="12.75">
      <c r="A27" s="64"/>
      <c r="B27" s="64"/>
      <c r="C27" s="64"/>
      <c r="D27" s="64"/>
      <c r="E27" s="64"/>
      <c r="F27" s="64"/>
      <c r="G27" s="64"/>
      <c r="H27" s="64"/>
      <c r="I27" s="64"/>
      <c r="J27" s="64"/>
      <c r="K27" s="64"/>
      <c r="L27" s="64"/>
      <c r="M27" s="64"/>
      <c r="N27" s="64"/>
      <c r="O27" s="64"/>
      <c r="P27" s="64"/>
      <c r="Q27" s="64"/>
      <c r="R27" s="64"/>
      <c r="S27" s="64"/>
      <c r="T27" s="64"/>
      <c r="U27" s="64"/>
      <c r="V27" s="64"/>
    </row>
    <row r="28" spans="1:22" ht="12.75">
      <c r="A28" s="64"/>
      <c r="B28" s="64"/>
      <c r="C28" s="64"/>
      <c r="D28" s="64"/>
      <c r="E28" s="64"/>
      <c r="F28" s="64"/>
      <c r="G28" s="64"/>
      <c r="H28" s="64"/>
      <c r="I28" s="64"/>
      <c r="J28" s="64"/>
      <c r="K28" s="64"/>
      <c r="L28" s="64"/>
      <c r="M28" s="64"/>
      <c r="N28" s="64"/>
      <c r="O28" s="64"/>
      <c r="P28" s="64"/>
      <c r="Q28" s="64"/>
      <c r="R28" s="64"/>
      <c r="S28" s="64"/>
      <c r="T28" s="64"/>
      <c r="U28" s="64"/>
      <c r="V28" s="64"/>
    </row>
    <row r="29" spans="1:22" ht="27">
      <c r="A29" s="64"/>
      <c r="B29" s="64"/>
      <c r="C29" s="113" t="s">
        <v>77</v>
      </c>
      <c r="D29" s="110"/>
      <c r="E29" s="110"/>
      <c r="F29" s="64"/>
      <c r="G29" s="64"/>
      <c r="H29" s="64"/>
      <c r="I29" s="64"/>
      <c r="J29" s="64"/>
      <c r="K29" s="64"/>
      <c r="L29" s="64"/>
      <c r="M29" s="64"/>
      <c r="N29" s="64"/>
      <c r="O29" s="64"/>
      <c r="P29" s="64"/>
      <c r="Q29" s="64"/>
      <c r="R29" s="64"/>
      <c r="S29" s="64"/>
      <c r="T29" s="64"/>
      <c r="U29" s="64"/>
      <c r="V29" s="64"/>
    </row>
    <row r="30" spans="1:22" ht="27.75">
      <c r="A30" s="64"/>
      <c r="B30" s="64"/>
      <c r="C30" s="79"/>
      <c r="D30" s="64"/>
      <c r="E30" s="64"/>
      <c r="F30" s="64"/>
      <c r="G30" s="64"/>
      <c r="H30" s="64"/>
      <c r="I30" s="64"/>
      <c r="J30" s="64"/>
      <c r="K30" s="64"/>
      <c r="L30" s="64"/>
      <c r="M30" s="64"/>
      <c r="N30" s="64"/>
      <c r="O30" s="64"/>
      <c r="P30" s="64"/>
      <c r="Q30" s="64"/>
      <c r="R30" s="64"/>
      <c r="S30" s="64"/>
      <c r="T30" s="64"/>
      <c r="U30" s="64"/>
      <c r="V30" s="64"/>
    </row>
    <row r="31" spans="1:22" ht="27">
      <c r="A31" s="64"/>
      <c r="B31" s="64"/>
      <c r="C31" s="113" t="str">
        <f>couverture!A34</f>
        <v>Situation au 1er juillet 2013</v>
      </c>
      <c r="D31" s="110"/>
      <c r="E31" s="110"/>
      <c r="F31" s="64"/>
      <c r="G31" s="64"/>
      <c r="H31" s="64"/>
      <c r="I31" s="64"/>
      <c r="J31" s="64"/>
      <c r="K31" s="64"/>
      <c r="L31" s="64"/>
      <c r="M31" s="64"/>
      <c r="N31" s="64"/>
      <c r="O31" s="64"/>
      <c r="P31" s="64"/>
      <c r="Q31" s="64"/>
      <c r="R31" s="64"/>
      <c r="S31" s="64"/>
      <c r="T31" s="64"/>
      <c r="U31" s="64"/>
      <c r="V31" s="64"/>
    </row>
    <row r="32" spans="1:22" ht="12.75">
      <c r="A32" s="64"/>
      <c r="B32" s="64"/>
      <c r="C32" s="64"/>
      <c r="D32" s="64"/>
      <c r="E32" s="64"/>
      <c r="F32" s="64"/>
      <c r="G32" s="64"/>
      <c r="H32" s="64"/>
      <c r="I32" s="64"/>
      <c r="J32" s="64"/>
      <c r="K32" s="64"/>
      <c r="L32" s="64"/>
      <c r="M32" s="64"/>
      <c r="N32" s="64"/>
      <c r="O32" s="64"/>
      <c r="P32" s="64"/>
      <c r="Q32" s="64"/>
      <c r="R32" s="64"/>
      <c r="S32" s="64"/>
      <c r="T32" s="64"/>
      <c r="U32" s="64"/>
      <c r="V32" s="64"/>
    </row>
    <row r="33" spans="1:22" ht="12.75">
      <c r="A33" s="64"/>
      <c r="B33" s="64"/>
      <c r="C33" s="64"/>
      <c r="D33" s="64"/>
      <c r="E33" s="64"/>
      <c r="F33" s="64"/>
      <c r="G33" s="64"/>
      <c r="H33" s="64"/>
      <c r="I33" s="64"/>
      <c r="J33" s="64"/>
      <c r="K33" s="64"/>
      <c r="L33" s="64"/>
      <c r="M33" s="64"/>
      <c r="N33" s="64"/>
      <c r="O33" s="64"/>
      <c r="P33" s="64"/>
      <c r="Q33" s="64"/>
      <c r="R33" s="64"/>
      <c r="S33" s="64"/>
      <c r="T33" s="64"/>
      <c r="U33" s="64"/>
      <c r="V33" s="64"/>
    </row>
    <row r="34" spans="1:22" ht="12.75">
      <c r="A34" s="64"/>
      <c r="B34" s="64"/>
      <c r="C34" s="64"/>
      <c r="D34" s="64"/>
      <c r="E34" s="64"/>
      <c r="F34" s="64"/>
      <c r="G34" s="64"/>
      <c r="H34" s="64"/>
      <c r="I34" s="64"/>
      <c r="J34" s="64"/>
      <c r="K34" s="64"/>
      <c r="L34" s="64"/>
      <c r="M34" s="64"/>
      <c r="N34" s="64"/>
      <c r="O34" s="64"/>
      <c r="P34" s="64"/>
      <c r="Q34" s="64"/>
      <c r="R34" s="64"/>
      <c r="S34" s="64"/>
      <c r="T34" s="64"/>
      <c r="U34" s="64"/>
      <c r="V34" s="64"/>
    </row>
    <row r="35" spans="1:22" ht="12.75">
      <c r="A35" s="64"/>
      <c r="B35" s="64"/>
      <c r="C35" s="64"/>
      <c r="D35" s="64"/>
      <c r="E35" s="64"/>
      <c r="F35" s="64"/>
      <c r="G35" s="64"/>
      <c r="H35" s="64"/>
      <c r="I35" s="64"/>
      <c r="J35" s="64"/>
      <c r="K35" s="64"/>
      <c r="L35" s="64"/>
      <c r="M35" s="64"/>
      <c r="N35" s="64"/>
      <c r="O35" s="64"/>
      <c r="P35" s="64"/>
      <c r="Q35" s="64"/>
      <c r="R35" s="64"/>
      <c r="S35" s="64"/>
      <c r="T35" s="64"/>
      <c r="U35" s="64"/>
      <c r="V35" s="64"/>
    </row>
    <row r="36" spans="1:22" ht="12.75">
      <c r="A36" s="64"/>
      <c r="B36" s="64"/>
      <c r="C36" s="64"/>
      <c r="D36" s="64"/>
      <c r="E36" s="64"/>
      <c r="F36" s="64"/>
      <c r="G36" s="64"/>
      <c r="H36" s="64"/>
      <c r="I36" s="64"/>
      <c r="J36" s="64"/>
      <c r="K36" s="64"/>
      <c r="L36" s="64"/>
      <c r="M36" s="64"/>
      <c r="N36" s="64"/>
      <c r="O36" s="64"/>
      <c r="P36" s="64"/>
      <c r="Q36" s="64"/>
      <c r="R36" s="64"/>
      <c r="S36" s="64"/>
      <c r="T36" s="64"/>
      <c r="U36" s="64"/>
      <c r="V36" s="64"/>
    </row>
    <row r="37" spans="1:22" ht="12.75">
      <c r="A37" s="64"/>
      <c r="B37" s="64"/>
      <c r="C37" s="64"/>
      <c r="D37" s="64"/>
      <c r="E37" s="64"/>
      <c r="F37" s="64"/>
      <c r="G37" s="64"/>
      <c r="H37" s="64"/>
      <c r="I37" s="64"/>
      <c r="J37" s="64"/>
      <c r="K37" s="64"/>
      <c r="L37" s="64"/>
      <c r="M37" s="64"/>
      <c r="N37" s="64"/>
      <c r="O37" s="64"/>
      <c r="P37" s="64"/>
      <c r="Q37" s="64"/>
      <c r="R37" s="64"/>
      <c r="S37" s="64"/>
      <c r="T37" s="64"/>
      <c r="U37" s="64"/>
      <c r="V37" s="64"/>
    </row>
    <row r="38" spans="1:22" ht="12.75">
      <c r="A38" s="64"/>
      <c r="B38" s="64"/>
      <c r="C38" s="64"/>
      <c r="D38" s="64"/>
      <c r="E38" s="64"/>
      <c r="F38" s="64"/>
      <c r="G38" s="64"/>
      <c r="H38" s="64"/>
      <c r="I38" s="64"/>
      <c r="J38" s="64"/>
      <c r="K38" s="64"/>
      <c r="L38" s="64"/>
      <c r="M38" s="64"/>
      <c r="N38" s="64"/>
      <c r="O38" s="64"/>
      <c r="P38" s="64"/>
      <c r="Q38" s="64"/>
      <c r="R38" s="64"/>
      <c r="S38" s="64"/>
      <c r="T38" s="64"/>
      <c r="U38" s="64"/>
      <c r="V38" s="64"/>
    </row>
    <row r="39" spans="1:22" ht="12.75">
      <c r="A39" s="64"/>
      <c r="B39" s="64"/>
      <c r="C39" s="64"/>
      <c r="D39" s="64"/>
      <c r="E39" s="64"/>
      <c r="F39" s="64"/>
      <c r="G39" s="64"/>
      <c r="H39" s="64"/>
      <c r="I39" s="64"/>
      <c r="J39" s="64"/>
      <c r="K39" s="64"/>
      <c r="L39" s="64"/>
      <c r="M39" s="64"/>
      <c r="N39" s="64"/>
      <c r="O39" s="64"/>
      <c r="P39" s="64"/>
      <c r="Q39" s="64"/>
      <c r="R39" s="64"/>
      <c r="S39" s="64"/>
      <c r="T39" s="64"/>
      <c r="U39" s="64"/>
      <c r="V39" s="64"/>
    </row>
    <row r="40" spans="1:22" ht="12.75">
      <c r="A40" s="64"/>
      <c r="B40" s="64"/>
      <c r="C40" s="64"/>
      <c r="D40" s="64"/>
      <c r="E40" s="64"/>
      <c r="F40" s="64"/>
      <c r="G40" s="64"/>
      <c r="H40" s="64"/>
      <c r="I40" s="64"/>
      <c r="J40" s="64"/>
      <c r="K40" s="64"/>
      <c r="L40" s="64"/>
      <c r="M40" s="64"/>
      <c r="N40" s="64"/>
      <c r="O40" s="64"/>
      <c r="P40" s="64"/>
      <c r="Q40" s="64"/>
      <c r="R40" s="64"/>
      <c r="S40" s="64"/>
      <c r="T40" s="64"/>
      <c r="U40" s="64"/>
      <c r="V40" s="64"/>
    </row>
    <row r="41" spans="1:22" ht="12.75">
      <c r="A41" s="64"/>
      <c r="B41" s="64"/>
      <c r="C41" s="64"/>
      <c r="D41" s="64"/>
      <c r="E41" s="64"/>
      <c r="F41" s="64"/>
      <c r="G41" s="64"/>
      <c r="H41" s="64"/>
      <c r="I41" s="64"/>
      <c r="J41" s="64"/>
      <c r="K41" s="64"/>
      <c r="L41" s="64"/>
      <c r="M41" s="64"/>
      <c r="N41" s="64"/>
      <c r="O41" s="64"/>
      <c r="P41" s="64"/>
      <c r="Q41" s="64"/>
      <c r="R41" s="64"/>
      <c r="S41" s="64"/>
      <c r="T41" s="64"/>
      <c r="U41" s="64"/>
      <c r="V41" s="64"/>
    </row>
    <row r="42" spans="1:22" ht="12.75">
      <c r="A42" s="64"/>
      <c r="B42" s="64"/>
      <c r="C42" s="64"/>
      <c r="D42" s="64"/>
      <c r="E42" s="64"/>
      <c r="F42" s="64"/>
      <c r="G42" s="64"/>
      <c r="H42" s="64"/>
      <c r="I42" s="64"/>
      <c r="J42" s="64"/>
      <c r="K42" s="64"/>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row r="70" spans="1:22" ht="12.75">
      <c r="A70" s="64"/>
      <c r="B70" s="64"/>
      <c r="C70" s="64"/>
      <c r="D70" s="64"/>
      <c r="E70" s="64"/>
      <c r="F70" s="64"/>
      <c r="G70" s="64"/>
      <c r="H70" s="64"/>
      <c r="I70" s="64"/>
      <c r="J70" s="64"/>
      <c r="K70" s="64"/>
      <c r="L70" s="64"/>
      <c r="M70" s="64"/>
      <c r="N70" s="64"/>
      <c r="O70" s="64"/>
      <c r="P70" s="64"/>
      <c r="Q70" s="64"/>
      <c r="R70" s="64"/>
      <c r="S70" s="64"/>
      <c r="T70" s="64"/>
      <c r="U70" s="64"/>
      <c r="V70" s="64"/>
    </row>
  </sheetData>
  <sheetProtection/>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X597"/>
  <sheetViews>
    <sheetView view="pageLayout" zoomScaleNormal="75" workbookViewId="0" topLeftCell="B16">
      <selection activeCell="L7" sqref="L7"/>
    </sheetView>
  </sheetViews>
  <sheetFormatPr defaultColWidth="11.00390625" defaultRowHeight="12.75"/>
  <cols>
    <col min="1" max="1" width="18.375" style="65" customWidth="1"/>
    <col min="2" max="2" width="13.50390625" style="65" customWidth="1"/>
    <col min="3" max="3" width="10.00390625" style="65" customWidth="1"/>
    <col min="4" max="4" width="12.50390625" style="65" customWidth="1"/>
    <col min="5" max="5" width="11.50390625" style="65" customWidth="1"/>
    <col min="6" max="6" width="10.00390625" style="65" customWidth="1"/>
    <col min="7" max="7" width="14.125" style="65" customWidth="1"/>
    <col min="8" max="8" width="12.00390625" style="65" customWidth="1"/>
    <col min="9" max="9" width="10.00390625" style="65" customWidth="1"/>
    <col min="10" max="10" width="11.75390625" style="65" customWidth="1"/>
    <col min="11" max="11" width="10.00390625" style="65" customWidth="1"/>
    <col min="12" max="13" width="9.875" style="65" customWidth="1"/>
    <col min="14" max="14" width="8.125" style="65" customWidth="1"/>
    <col min="15" max="16384" width="11.00390625" style="65" customWidth="1"/>
  </cols>
  <sheetData>
    <row r="1" spans="1:24" ht="20.25">
      <c r="A1" s="116" t="s">
        <v>29</v>
      </c>
      <c r="B1" s="117" t="s">
        <v>234</v>
      </c>
      <c r="C1" s="88"/>
      <c r="D1" s="88"/>
      <c r="E1" s="88"/>
      <c r="F1" s="89"/>
      <c r="G1" s="89"/>
      <c r="H1" s="64"/>
      <c r="I1" s="64"/>
      <c r="J1" s="64"/>
      <c r="K1" s="64"/>
      <c r="L1" s="64"/>
      <c r="M1" s="64"/>
      <c r="N1" s="64"/>
      <c r="O1" s="64"/>
      <c r="P1" s="64"/>
      <c r="Q1" s="64"/>
      <c r="R1" s="64"/>
      <c r="S1" s="64"/>
      <c r="T1" s="64"/>
      <c r="U1" s="64"/>
      <c r="V1" s="64"/>
      <c r="W1" s="64"/>
      <c r="X1" s="64"/>
    </row>
    <row r="2" spans="1:24" ht="21">
      <c r="A2" s="118"/>
      <c r="B2" s="401" t="str">
        <f>couverture!A34</f>
        <v>Situation au 1er juillet 2013</v>
      </c>
      <c r="C2" s="400"/>
      <c r="D2" s="90"/>
      <c r="E2" s="90"/>
      <c r="F2" s="90"/>
      <c r="G2" s="90"/>
      <c r="H2" s="64"/>
      <c r="I2" s="64"/>
      <c r="J2" s="64"/>
      <c r="K2" s="64"/>
      <c r="L2" s="64"/>
      <c r="M2" s="64"/>
      <c r="N2" s="64"/>
      <c r="O2" s="64"/>
      <c r="P2" s="64"/>
      <c r="Q2" s="64"/>
      <c r="R2" s="64"/>
      <c r="S2" s="64"/>
      <c r="T2" s="64"/>
      <c r="U2" s="64"/>
      <c r="V2" s="64"/>
      <c r="W2" s="64"/>
      <c r="X2" s="64"/>
    </row>
    <row r="3" spans="1:24" ht="12.75">
      <c r="A3" s="64"/>
      <c r="B3" s="64"/>
      <c r="C3" s="64"/>
      <c r="D3" s="64"/>
      <c r="E3" s="64"/>
      <c r="F3" s="64"/>
      <c r="G3" s="64"/>
      <c r="H3" s="64"/>
      <c r="I3" s="64"/>
      <c r="J3" s="64"/>
      <c r="K3" s="64"/>
      <c r="L3" s="64"/>
      <c r="M3" s="64"/>
      <c r="N3" s="64"/>
      <c r="O3" s="64"/>
      <c r="P3" s="64"/>
      <c r="Q3" s="64"/>
      <c r="R3" s="64"/>
      <c r="S3" s="64"/>
      <c r="T3" s="64"/>
      <c r="U3" s="64"/>
      <c r="V3" s="64"/>
      <c r="W3" s="64"/>
      <c r="X3" s="64"/>
    </row>
    <row r="4" spans="1:24" ht="39.75" customHeight="1">
      <c r="A4" s="9"/>
      <c r="B4" s="499" t="s">
        <v>58</v>
      </c>
      <c r="C4" s="500"/>
      <c r="D4" s="501"/>
      <c r="E4" s="499" t="s">
        <v>59</v>
      </c>
      <c r="F4" s="500"/>
      <c r="G4" s="501"/>
      <c r="H4" s="497" t="s">
        <v>28</v>
      </c>
      <c r="I4" s="497"/>
      <c r="J4" s="498"/>
      <c r="K4" s="502" t="s">
        <v>78</v>
      </c>
      <c r="L4" s="64"/>
      <c r="M4" s="64"/>
      <c r="N4" s="64"/>
      <c r="O4" s="64"/>
      <c r="P4" s="64"/>
      <c r="Q4" s="64"/>
      <c r="R4" s="64"/>
      <c r="S4" s="64"/>
      <c r="T4" s="64"/>
      <c r="U4" s="64"/>
      <c r="V4" s="64"/>
      <c r="W4" s="64"/>
      <c r="X4" s="64"/>
    </row>
    <row r="5" spans="1:24" ht="39.75" customHeight="1">
      <c r="A5" s="140" t="s">
        <v>74</v>
      </c>
      <c r="B5" s="135" t="s">
        <v>75</v>
      </c>
      <c r="C5" s="136" t="s">
        <v>76</v>
      </c>
      <c r="D5" s="137" t="s">
        <v>223</v>
      </c>
      <c r="E5" s="135" t="s">
        <v>75</v>
      </c>
      <c r="F5" s="136" t="s">
        <v>76</v>
      </c>
      <c r="G5" s="137" t="s">
        <v>223</v>
      </c>
      <c r="H5" s="138" t="s">
        <v>75</v>
      </c>
      <c r="I5" s="139" t="s">
        <v>76</v>
      </c>
      <c r="J5" s="139" t="s">
        <v>223</v>
      </c>
      <c r="K5" s="502"/>
      <c r="L5" s="64"/>
      <c r="M5" s="64"/>
      <c r="N5" s="64"/>
      <c r="O5" s="64"/>
      <c r="P5" s="64"/>
      <c r="Q5" s="64"/>
      <c r="R5" s="64"/>
      <c r="S5" s="64"/>
      <c r="T5" s="64"/>
      <c r="U5" s="64"/>
      <c r="V5" s="64"/>
      <c r="W5" s="64"/>
      <c r="X5" s="64"/>
    </row>
    <row r="6" spans="1:24" ht="39.75" customHeight="1">
      <c r="A6" s="119" t="s">
        <v>2</v>
      </c>
      <c r="B6" s="120">
        <v>1157</v>
      </c>
      <c r="C6" s="121">
        <v>68</v>
      </c>
      <c r="D6" s="122">
        <f>C6+B6</f>
        <v>1225</v>
      </c>
      <c r="E6" s="120">
        <v>4850</v>
      </c>
      <c r="F6" s="123">
        <v>152</v>
      </c>
      <c r="G6" s="122">
        <f>F6+E6</f>
        <v>5002</v>
      </c>
      <c r="H6" s="124">
        <f>B6+E6</f>
        <v>6007</v>
      </c>
      <c r="I6" s="125">
        <f>C6+F6</f>
        <v>220</v>
      </c>
      <c r="J6" s="126">
        <f>I6+H6</f>
        <v>6227</v>
      </c>
      <c r="K6" s="127">
        <f>(D6/J6)*100</f>
        <v>19.672394411434077</v>
      </c>
      <c r="L6" s="64"/>
      <c r="M6" s="64"/>
      <c r="N6" s="64"/>
      <c r="O6" s="64"/>
      <c r="P6" s="64"/>
      <c r="Q6" s="64"/>
      <c r="R6" s="64"/>
      <c r="S6" s="64"/>
      <c r="T6" s="64"/>
      <c r="U6" s="64"/>
      <c r="V6" s="64"/>
      <c r="W6" s="64"/>
      <c r="X6" s="64"/>
    </row>
    <row r="7" spans="1:24" ht="39.75" customHeight="1">
      <c r="A7" s="119" t="s">
        <v>3</v>
      </c>
      <c r="B7" s="120">
        <v>920</v>
      </c>
      <c r="C7" s="121">
        <v>39</v>
      </c>
      <c r="D7" s="122">
        <f aca="true" t="shared" si="0" ref="D7:D16">C7+B7</f>
        <v>959</v>
      </c>
      <c r="E7" s="120">
        <v>5175</v>
      </c>
      <c r="F7" s="121">
        <v>199</v>
      </c>
      <c r="G7" s="122">
        <f aca="true" t="shared" si="1" ref="G7:G16">F7+E7</f>
        <v>5374</v>
      </c>
      <c r="H7" s="124">
        <f aca="true" t="shared" si="2" ref="H7:H15">B7+E7</f>
        <v>6095</v>
      </c>
      <c r="I7" s="125">
        <f aca="true" t="shared" si="3" ref="I7:I15">C7+F7</f>
        <v>238</v>
      </c>
      <c r="J7" s="126">
        <f aca="true" t="shared" si="4" ref="J7:J15">I7+H7</f>
        <v>6333</v>
      </c>
      <c r="K7" s="127">
        <f aca="true" t="shared" si="5" ref="K7:K16">(D7/J7)*100</f>
        <v>15.14290225801358</v>
      </c>
      <c r="L7" s="64"/>
      <c r="M7" s="64"/>
      <c r="N7" s="64"/>
      <c r="O7" s="64"/>
      <c r="P7" s="64"/>
      <c r="Q7" s="64"/>
      <c r="R7" s="64"/>
      <c r="S7" s="64"/>
      <c r="T7" s="64"/>
      <c r="U7" s="64"/>
      <c r="V7" s="64"/>
      <c r="W7" s="64"/>
      <c r="X7" s="64"/>
    </row>
    <row r="8" spans="1:24" ht="39.75" customHeight="1">
      <c r="A8" s="119" t="s">
        <v>4</v>
      </c>
      <c r="B8" s="120">
        <v>1607</v>
      </c>
      <c r="C8" s="121">
        <v>72</v>
      </c>
      <c r="D8" s="122">
        <f t="shared" si="0"/>
        <v>1679</v>
      </c>
      <c r="E8" s="120">
        <v>9529</v>
      </c>
      <c r="F8" s="121">
        <v>307</v>
      </c>
      <c r="G8" s="122">
        <f t="shared" si="1"/>
        <v>9836</v>
      </c>
      <c r="H8" s="124">
        <f t="shared" si="2"/>
        <v>11136</v>
      </c>
      <c r="I8" s="125">
        <f t="shared" si="3"/>
        <v>379</v>
      </c>
      <c r="J8" s="126">
        <f t="shared" si="4"/>
        <v>11515</v>
      </c>
      <c r="K8" s="127">
        <f t="shared" si="5"/>
        <v>14.580981328701693</v>
      </c>
      <c r="L8" s="64"/>
      <c r="M8" s="64"/>
      <c r="N8" s="64"/>
      <c r="O8" s="64"/>
      <c r="P8" s="64"/>
      <c r="Q8" s="64"/>
      <c r="R8" s="64"/>
      <c r="S8" s="64"/>
      <c r="T8" s="64"/>
      <c r="U8" s="64"/>
      <c r="V8" s="64"/>
      <c r="W8" s="64"/>
      <c r="X8" s="64"/>
    </row>
    <row r="9" spans="1:24" ht="39.75" customHeight="1">
      <c r="A9" s="119" t="s">
        <v>5</v>
      </c>
      <c r="B9" s="120">
        <v>1358</v>
      </c>
      <c r="C9" s="121">
        <v>56</v>
      </c>
      <c r="D9" s="122">
        <f t="shared" si="0"/>
        <v>1414</v>
      </c>
      <c r="E9" s="120">
        <v>5450</v>
      </c>
      <c r="F9" s="121">
        <v>214</v>
      </c>
      <c r="G9" s="122">
        <f t="shared" si="1"/>
        <v>5664</v>
      </c>
      <c r="H9" s="124">
        <f t="shared" si="2"/>
        <v>6808</v>
      </c>
      <c r="I9" s="125">
        <f t="shared" si="3"/>
        <v>270</v>
      </c>
      <c r="J9" s="126">
        <f t="shared" si="4"/>
        <v>7078</v>
      </c>
      <c r="K9" s="127">
        <f t="shared" si="5"/>
        <v>19.977394744278048</v>
      </c>
      <c r="L9" s="64"/>
      <c r="M9" s="64"/>
      <c r="N9" s="64"/>
      <c r="O9" s="64"/>
      <c r="P9" s="64"/>
      <c r="Q9" s="64"/>
      <c r="R9" s="64"/>
      <c r="S9" s="64"/>
      <c r="T9" s="64"/>
      <c r="U9" s="64"/>
      <c r="V9" s="64"/>
      <c r="W9" s="64"/>
      <c r="X9" s="64"/>
    </row>
    <row r="10" spans="1:24" ht="39.75" customHeight="1">
      <c r="A10" s="119" t="s">
        <v>6</v>
      </c>
      <c r="B10" s="120">
        <v>1875</v>
      </c>
      <c r="C10" s="121">
        <v>60</v>
      </c>
      <c r="D10" s="122">
        <f t="shared" si="0"/>
        <v>1935</v>
      </c>
      <c r="E10" s="120">
        <v>6963</v>
      </c>
      <c r="F10" s="121">
        <v>159</v>
      </c>
      <c r="G10" s="122">
        <f t="shared" si="1"/>
        <v>7122</v>
      </c>
      <c r="H10" s="124">
        <f t="shared" si="2"/>
        <v>8838</v>
      </c>
      <c r="I10" s="125">
        <f t="shared" si="3"/>
        <v>219</v>
      </c>
      <c r="J10" s="126">
        <f t="shared" si="4"/>
        <v>9057</v>
      </c>
      <c r="K10" s="127">
        <f t="shared" si="5"/>
        <v>21.3646902947996</v>
      </c>
      <c r="L10" s="64"/>
      <c r="M10" s="64"/>
      <c r="N10" s="64"/>
      <c r="O10" s="64"/>
      <c r="P10" s="64"/>
      <c r="Q10" s="64"/>
      <c r="R10" s="64"/>
      <c r="S10" s="64"/>
      <c r="T10" s="64"/>
      <c r="U10" s="64"/>
      <c r="V10" s="64"/>
      <c r="W10" s="64"/>
      <c r="X10" s="64"/>
    </row>
    <row r="11" spans="1:24" ht="39.75" customHeight="1">
      <c r="A11" s="119" t="s">
        <v>7</v>
      </c>
      <c r="B11" s="120">
        <v>4358</v>
      </c>
      <c r="C11" s="121">
        <v>203</v>
      </c>
      <c r="D11" s="122">
        <f t="shared" si="0"/>
        <v>4561</v>
      </c>
      <c r="E11" s="120">
        <v>10101</v>
      </c>
      <c r="F11" s="121">
        <v>348</v>
      </c>
      <c r="G11" s="122">
        <f t="shared" si="1"/>
        <v>10449</v>
      </c>
      <c r="H11" s="124">
        <f t="shared" si="2"/>
        <v>14459</v>
      </c>
      <c r="I11" s="125">
        <f t="shared" si="3"/>
        <v>551</v>
      </c>
      <c r="J11" s="126">
        <f t="shared" si="4"/>
        <v>15010</v>
      </c>
      <c r="K11" s="127">
        <f t="shared" si="5"/>
        <v>30.386409060626253</v>
      </c>
      <c r="L11" s="64"/>
      <c r="M11" s="64"/>
      <c r="N11" s="64"/>
      <c r="O11" s="64"/>
      <c r="P11" s="64"/>
      <c r="Q11" s="64"/>
      <c r="R11" s="64"/>
      <c r="S11" s="64"/>
      <c r="T11" s="64"/>
      <c r="U11" s="64"/>
      <c r="V11" s="64"/>
      <c r="W11" s="64"/>
      <c r="X11" s="64"/>
    </row>
    <row r="12" spans="1:24" ht="39.75" customHeight="1">
      <c r="A12" s="119" t="s">
        <v>8</v>
      </c>
      <c r="B12" s="120">
        <v>1297</v>
      </c>
      <c r="C12" s="121">
        <v>64</v>
      </c>
      <c r="D12" s="122">
        <f t="shared" si="0"/>
        <v>1361</v>
      </c>
      <c r="E12" s="120">
        <v>5531</v>
      </c>
      <c r="F12" s="121">
        <v>359</v>
      </c>
      <c r="G12" s="122">
        <f t="shared" si="1"/>
        <v>5890</v>
      </c>
      <c r="H12" s="124">
        <f t="shared" si="2"/>
        <v>6828</v>
      </c>
      <c r="I12" s="125">
        <f t="shared" si="3"/>
        <v>423</v>
      </c>
      <c r="J12" s="126">
        <f t="shared" si="4"/>
        <v>7251</v>
      </c>
      <c r="K12" s="127">
        <f t="shared" si="5"/>
        <v>18.769824851744588</v>
      </c>
      <c r="L12" s="64"/>
      <c r="M12" s="64"/>
      <c r="N12" s="64"/>
      <c r="O12" s="64"/>
      <c r="P12" s="64"/>
      <c r="Q12" s="64"/>
      <c r="R12" s="64"/>
      <c r="S12" s="64"/>
      <c r="T12" s="64"/>
      <c r="U12" s="64"/>
      <c r="V12" s="64"/>
      <c r="W12" s="64"/>
      <c r="X12" s="64"/>
    </row>
    <row r="13" spans="1:24" ht="39.75" customHeight="1">
      <c r="A13" s="119" t="s">
        <v>9</v>
      </c>
      <c r="B13" s="120">
        <v>1392</v>
      </c>
      <c r="C13" s="121">
        <v>52</v>
      </c>
      <c r="D13" s="122">
        <f t="shared" si="0"/>
        <v>1444</v>
      </c>
      <c r="E13" s="120">
        <v>5262</v>
      </c>
      <c r="F13" s="121">
        <v>164</v>
      </c>
      <c r="G13" s="122">
        <f t="shared" si="1"/>
        <v>5426</v>
      </c>
      <c r="H13" s="124">
        <f t="shared" si="2"/>
        <v>6654</v>
      </c>
      <c r="I13" s="125">
        <f t="shared" si="3"/>
        <v>216</v>
      </c>
      <c r="J13" s="126">
        <f t="shared" si="4"/>
        <v>6870</v>
      </c>
      <c r="K13" s="127">
        <f t="shared" si="5"/>
        <v>21.018922852983987</v>
      </c>
      <c r="L13" s="64"/>
      <c r="M13" s="64"/>
      <c r="N13" s="64"/>
      <c r="O13" s="64"/>
      <c r="P13" s="64"/>
      <c r="Q13" s="64"/>
      <c r="R13" s="64"/>
      <c r="S13" s="64"/>
      <c r="T13" s="64"/>
      <c r="U13" s="64"/>
      <c r="V13" s="64"/>
      <c r="W13" s="64"/>
      <c r="X13" s="64"/>
    </row>
    <row r="14" spans="1:24" ht="39.75" customHeight="1">
      <c r="A14" s="119" t="s">
        <v>10</v>
      </c>
      <c r="B14" s="120">
        <v>1546</v>
      </c>
      <c r="C14" s="121">
        <v>60</v>
      </c>
      <c r="D14" s="122">
        <f t="shared" si="0"/>
        <v>1606</v>
      </c>
      <c r="E14" s="120">
        <v>4483</v>
      </c>
      <c r="F14" s="121">
        <v>127</v>
      </c>
      <c r="G14" s="122">
        <f t="shared" si="1"/>
        <v>4610</v>
      </c>
      <c r="H14" s="124">
        <f t="shared" si="2"/>
        <v>6029</v>
      </c>
      <c r="I14" s="125">
        <f t="shared" si="3"/>
        <v>187</v>
      </c>
      <c r="J14" s="126">
        <f t="shared" si="4"/>
        <v>6216</v>
      </c>
      <c r="K14" s="127">
        <f t="shared" si="5"/>
        <v>25.83655083655084</v>
      </c>
      <c r="L14" s="64"/>
      <c r="M14" s="64"/>
      <c r="N14" s="64"/>
      <c r="O14" s="64"/>
      <c r="P14" s="64"/>
      <c r="Q14" s="64"/>
      <c r="R14" s="64"/>
      <c r="S14" s="64"/>
      <c r="T14" s="64"/>
      <c r="U14" s="64"/>
      <c r="V14" s="64"/>
      <c r="W14" s="64"/>
      <c r="X14" s="64"/>
    </row>
    <row r="15" spans="1:24" ht="39.75" customHeight="1">
      <c r="A15" s="119" t="s">
        <v>11</v>
      </c>
      <c r="B15" s="120">
        <v>1097</v>
      </c>
      <c r="C15" s="121">
        <v>37</v>
      </c>
      <c r="D15" s="122">
        <f t="shared" si="0"/>
        <v>1134</v>
      </c>
      <c r="E15" s="120">
        <v>3889</v>
      </c>
      <c r="F15" s="128">
        <v>120</v>
      </c>
      <c r="G15" s="122">
        <f t="shared" si="1"/>
        <v>4009</v>
      </c>
      <c r="H15" s="124">
        <f t="shared" si="2"/>
        <v>4986</v>
      </c>
      <c r="I15" s="125">
        <f t="shared" si="3"/>
        <v>157</v>
      </c>
      <c r="J15" s="126">
        <f t="shared" si="4"/>
        <v>5143</v>
      </c>
      <c r="K15" s="127">
        <f t="shared" si="5"/>
        <v>22.049387517013415</v>
      </c>
      <c r="L15" s="64"/>
      <c r="M15" s="64"/>
      <c r="N15" s="64"/>
      <c r="O15" s="64"/>
      <c r="P15" s="64"/>
      <c r="Q15" s="64"/>
      <c r="R15" s="64"/>
      <c r="S15" s="64"/>
      <c r="T15" s="64"/>
      <c r="U15" s="64"/>
      <c r="V15" s="64"/>
      <c r="W15" s="64"/>
      <c r="X15" s="64"/>
    </row>
    <row r="16" spans="1:24" ht="39.75" customHeight="1">
      <c r="A16" s="129" t="s">
        <v>28</v>
      </c>
      <c r="B16" s="130">
        <f aca="true" t="shared" si="6" ref="B16:I16">SUM(B6:B15)</f>
        <v>16607</v>
      </c>
      <c r="C16" s="131">
        <f t="shared" si="6"/>
        <v>711</v>
      </c>
      <c r="D16" s="132">
        <f t="shared" si="0"/>
        <v>17318</v>
      </c>
      <c r="E16" s="130">
        <f t="shared" si="6"/>
        <v>61233</v>
      </c>
      <c r="F16" s="131">
        <f t="shared" si="6"/>
        <v>2149</v>
      </c>
      <c r="G16" s="132">
        <f t="shared" si="1"/>
        <v>63382</v>
      </c>
      <c r="H16" s="130">
        <f t="shared" si="6"/>
        <v>77840</v>
      </c>
      <c r="I16" s="131">
        <f t="shared" si="6"/>
        <v>2860</v>
      </c>
      <c r="J16" s="133">
        <f>I16+H16</f>
        <v>80700</v>
      </c>
      <c r="K16" s="134">
        <f t="shared" si="5"/>
        <v>21.459727385377946</v>
      </c>
      <c r="L16" s="64"/>
      <c r="M16" s="64"/>
      <c r="N16" s="64"/>
      <c r="O16" s="64"/>
      <c r="P16" s="64"/>
      <c r="Q16" s="64"/>
      <c r="R16" s="64"/>
      <c r="S16" s="64"/>
      <c r="T16" s="64"/>
      <c r="U16" s="64"/>
      <c r="V16" s="64"/>
      <c r="W16" s="64"/>
      <c r="X16" s="64"/>
    </row>
    <row r="17" spans="1:24" ht="12.75">
      <c r="A17" s="64"/>
      <c r="B17" s="64"/>
      <c r="C17" s="64"/>
      <c r="D17" s="64"/>
      <c r="E17" s="64"/>
      <c r="F17" s="64"/>
      <c r="G17" s="64"/>
      <c r="H17" s="64"/>
      <c r="I17" s="64"/>
      <c r="J17" s="64"/>
      <c r="K17" s="64"/>
      <c r="L17" s="64"/>
      <c r="M17" s="64"/>
      <c r="N17" s="64"/>
      <c r="O17" s="64"/>
      <c r="P17" s="64"/>
      <c r="Q17" s="64"/>
      <c r="R17" s="64"/>
      <c r="S17" s="64"/>
      <c r="T17" s="64"/>
      <c r="U17" s="64"/>
      <c r="V17" s="64"/>
      <c r="W17" s="64"/>
      <c r="X17" s="64"/>
    </row>
    <row r="18" spans="1:24" ht="12.75">
      <c r="A18" s="64"/>
      <c r="B18" s="64"/>
      <c r="C18" s="64"/>
      <c r="D18" s="64"/>
      <c r="E18" s="64"/>
      <c r="F18" s="64"/>
      <c r="G18" s="64"/>
      <c r="H18" s="64"/>
      <c r="I18" s="64"/>
      <c r="J18" s="64"/>
      <c r="K18" s="64"/>
      <c r="L18" s="64"/>
      <c r="M18" s="64"/>
      <c r="N18" s="64"/>
      <c r="O18" s="64"/>
      <c r="P18" s="64"/>
      <c r="Q18" s="64"/>
      <c r="R18" s="64"/>
      <c r="S18" s="64"/>
      <c r="T18" s="64"/>
      <c r="U18" s="64"/>
      <c r="V18" s="64"/>
      <c r="W18" s="64"/>
      <c r="X18" s="64"/>
    </row>
    <row r="19" spans="1:24" ht="12.75">
      <c r="A19" s="64"/>
      <c r="B19" s="64"/>
      <c r="C19" s="64"/>
      <c r="D19" s="64"/>
      <c r="E19" s="64"/>
      <c r="F19" s="64"/>
      <c r="G19" s="64"/>
      <c r="H19" s="64"/>
      <c r="I19" s="64"/>
      <c r="J19" s="64"/>
      <c r="K19" s="64"/>
      <c r="L19" s="64"/>
      <c r="M19" s="64"/>
      <c r="N19" s="64"/>
      <c r="O19" s="64"/>
      <c r="P19" s="64"/>
      <c r="Q19" s="64"/>
      <c r="R19" s="64"/>
      <c r="S19" s="64"/>
      <c r="T19" s="64"/>
      <c r="U19" s="64"/>
      <c r="V19" s="64"/>
      <c r="W19" s="64"/>
      <c r="X19" s="64"/>
    </row>
    <row r="20" spans="1:24" ht="12.75">
      <c r="A20" s="64"/>
      <c r="B20" s="64"/>
      <c r="C20" s="64"/>
      <c r="D20" s="64"/>
      <c r="E20" s="64"/>
      <c r="F20" s="64"/>
      <c r="G20" s="64"/>
      <c r="H20" s="64"/>
      <c r="I20" s="64"/>
      <c r="J20" s="64"/>
      <c r="K20" s="64"/>
      <c r="L20" s="64"/>
      <c r="M20" s="64"/>
      <c r="N20" s="64"/>
      <c r="O20" s="64"/>
      <c r="P20" s="64"/>
      <c r="Q20" s="64"/>
      <c r="R20" s="64"/>
      <c r="S20" s="64"/>
      <c r="T20" s="64"/>
      <c r="U20" s="64"/>
      <c r="V20" s="64"/>
      <c r="W20" s="64"/>
      <c r="X20" s="64"/>
    </row>
    <row r="21" spans="1:24" ht="12.75">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ht="12.75">
      <c r="A22" s="64"/>
      <c r="B22" s="64"/>
      <c r="C22" s="64"/>
      <c r="D22" s="64"/>
      <c r="E22" s="64"/>
      <c r="F22" s="64"/>
      <c r="G22" s="64"/>
      <c r="H22" s="64"/>
      <c r="I22" s="64"/>
      <c r="J22" s="64"/>
      <c r="K22" s="64"/>
      <c r="L22" s="64"/>
      <c r="M22" s="64"/>
      <c r="N22" s="64"/>
      <c r="O22" s="64"/>
      <c r="P22" s="64"/>
      <c r="Q22" s="64"/>
      <c r="R22" s="64"/>
      <c r="S22" s="64"/>
      <c r="T22" s="64"/>
      <c r="U22" s="64"/>
      <c r="V22" s="64"/>
      <c r="W22" s="64"/>
      <c r="X22" s="64"/>
    </row>
    <row r="23" spans="1:24" ht="12.75">
      <c r="A23" s="64"/>
      <c r="B23" s="64"/>
      <c r="C23" s="64"/>
      <c r="D23" s="64"/>
      <c r="E23" s="64"/>
      <c r="F23" s="64"/>
      <c r="G23" s="64"/>
      <c r="H23" s="64"/>
      <c r="I23" s="64"/>
      <c r="J23" s="64"/>
      <c r="K23" s="64"/>
      <c r="L23" s="64"/>
      <c r="M23" s="64"/>
      <c r="N23" s="64"/>
      <c r="O23" s="64"/>
      <c r="P23" s="64"/>
      <c r="Q23" s="64"/>
      <c r="R23" s="64"/>
      <c r="S23" s="64"/>
      <c r="T23" s="64"/>
      <c r="U23" s="64"/>
      <c r="V23" s="64"/>
      <c r="W23" s="64"/>
      <c r="X23" s="64"/>
    </row>
    <row r="24" spans="1:24" ht="12.75">
      <c r="A24" s="64"/>
      <c r="B24" s="64"/>
      <c r="C24" s="64"/>
      <c r="D24" s="64"/>
      <c r="E24" s="64"/>
      <c r="F24" s="64"/>
      <c r="G24" s="64"/>
      <c r="H24" s="64"/>
      <c r="I24" s="64"/>
      <c r="J24" s="64"/>
      <c r="K24" s="64"/>
      <c r="L24" s="64"/>
      <c r="M24" s="64"/>
      <c r="N24" s="64"/>
      <c r="O24" s="64"/>
      <c r="P24" s="64"/>
      <c r="Q24" s="64"/>
      <c r="R24" s="64"/>
      <c r="S24" s="64"/>
      <c r="T24" s="64"/>
      <c r="U24" s="64"/>
      <c r="V24" s="64"/>
      <c r="W24" s="64"/>
      <c r="X24" s="64"/>
    </row>
    <row r="25" spans="1:24" ht="12.75">
      <c r="A25" s="64"/>
      <c r="B25" s="64"/>
      <c r="C25" s="64"/>
      <c r="D25" s="64"/>
      <c r="E25" s="64"/>
      <c r="F25" s="64"/>
      <c r="G25" s="64"/>
      <c r="H25" s="64"/>
      <c r="I25" s="64"/>
      <c r="J25" s="64"/>
      <c r="K25" s="64"/>
      <c r="L25" s="64"/>
      <c r="M25" s="64"/>
      <c r="N25" s="64"/>
      <c r="O25" s="64"/>
      <c r="P25" s="64"/>
      <c r="Q25" s="64"/>
      <c r="R25" s="64"/>
      <c r="S25" s="64"/>
      <c r="T25" s="64"/>
      <c r="U25" s="64"/>
      <c r="V25" s="64"/>
      <c r="W25" s="64"/>
      <c r="X25" s="64"/>
    </row>
    <row r="26" spans="1:24" ht="12.75">
      <c r="A26" s="64"/>
      <c r="B26" s="64"/>
      <c r="C26" s="64"/>
      <c r="D26" s="64"/>
      <c r="E26" s="64"/>
      <c r="F26" s="64"/>
      <c r="G26" s="64"/>
      <c r="H26" s="64"/>
      <c r="I26" s="64"/>
      <c r="J26" s="64"/>
      <c r="K26" s="64"/>
      <c r="L26" s="64"/>
      <c r="M26" s="64"/>
      <c r="N26" s="64"/>
      <c r="O26" s="64"/>
      <c r="P26" s="64"/>
      <c r="Q26" s="64"/>
      <c r="R26" s="64"/>
      <c r="S26" s="64"/>
      <c r="T26" s="64"/>
      <c r="U26" s="64"/>
      <c r="V26" s="64"/>
      <c r="W26" s="64"/>
      <c r="X26" s="64"/>
    </row>
    <row r="27" spans="1:24" ht="12.75">
      <c r="A27" s="64"/>
      <c r="B27" s="64"/>
      <c r="C27" s="64"/>
      <c r="D27" s="64"/>
      <c r="E27" s="64"/>
      <c r="F27" s="64"/>
      <c r="G27" s="64"/>
      <c r="H27" s="64"/>
      <c r="I27" s="64"/>
      <c r="J27" s="64"/>
      <c r="K27" s="64"/>
      <c r="L27" s="64"/>
      <c r="M27" s="64"/>
      <c r="N27" s="64"/>
      <c r="O27" s="64"/>
      <c r="P27" s="64"/>
      <c r="Q27" s="64"/>
      <c r="R27" s="64"/>
      <c r="S27" s="64"/>
      <c r="T27" s="64"/>
      <c r="U27" s="64"/>
      <c r="V27" s="64"/>
      <c r="W27" s="64"/>
      <c r="X27" s="64"/>
    </row>
    <row r="28" spans="1:24" ht="12.75">
      <c r="A28" s="64"/>
      <c r="B28" s="64"/>
      <c r="C28" s="64"/>
      <c r="D28" s="64"/>
      <c r="E28" s="64"/>
      <c r="F28" s="64"/>
      <c r="G28" s="64"/>
      <c r="H28" s="64"/>
      <c r="I28" s="64"/>
      <c r="J28" s="64"/>
      <c r="K28" s="64"/>
      <c r="L28" s="64"/>
      <c r="M28" s="64"/>
      <c r="N28" s="64"/>
      <c r="O28" s="64"/>
      <c r="P28" s="64"/>
      <c r="Q28" s="64"/>
      <c r="R28" s="64"/>
      <c r="S28" s="64"/>
      <c r="T28" s="64"/>
      <c r="U28" s="64"/>
      <c r="V28" s="64"/>
      <c r="W28" s="64"/>
      <c r="X28" s="64"/>
    </row>
    <row r="29" spans="1:24" ht="12.75">
      <c r="A29" s="64"/>
      <c r="B29" s="64"/>
      <c r="C29" s="64"/>
      <c r="D29" s="64"/>
      <c r="E29" s="64"/>
      <c r="F29" s="64"/>
      <c r="G29" s="64"/>
      <c r="H29" s="64"/>
      <c r="I29" s="64"/>
      <c r="J29" s="64"/>
      <c r="K29" s="64"/>
      <c r="L29" s="64"/>
      <c r="M29" s="64"/>
      <c r="N29" s="64"/>
      <c r="O29" s="64"/>
      <c r="P29" s="64"/>
      <c r="Q29" s="64"/>
      <c r="R29" s="64"/>
      <c r="S29" s="64"/>
      <c r="T29" s="64"/>
      <c r="U29" s="64"/>
      <c r="V29" s="64"/>
      <c r="W29" s="64"/>
      <c r="X29" s="64"/>
    </row>
    <row r="30" spans="1:24" ht="12.75">
      <c r="A30" s="64"/>
      <c r="B30" s="64"/>
      <c r="C30" s="64"/>
      <c r="D30" s="64"/>
      <c r="E30" s="64"/>
      <c r="F30" s="64"/>
      <c r="G30" s="64"/>
      <c r="H30" s="64"/>
      <c r="I30" s="64"/>
      <c r="J30" s="64"/>
      <c r="K30" s="64"/>
      <c r="L30" s="64"/>
      <c r="M30" s="64"/>
      <c r="N30" s="64"/>
      <c r="O30" s="64"/>
      <c r="P30" s="64"/>
      <c r="Q30" s="64"/>
      <c r="R30" s="64"/>
      <c r="S30" s="64"/>
      <c r="T30" s="64"/>
      <c r="U30" s="64"/>
      <c r="V30" s="64"/>
      <c r="W30" s="64"/>
      <c r="X30" s="64"/>
    </row>
    <row r="31" spans="1:24" ht="12.75">
      <c r="A31" s="64"/>
      <c r="B31" s="64"/>
      <c r="C31" s="64"/>
      <c r="D31" s="64"/>
      <c r="E31" s="64"/>
      <c r="F31" s="64"/>
      <c r="G31" s="64"/>
      <c r="H31" s="64"/>
      <c r="I31" s="64"/>
      <c r="J31" s="64"/>
      <c r="K31" s="64"/>
      <c r="L31" s="64"/>
      <c r="M31" s="64"/>
      <c r="N31" s="64"/>
      <c r="O31" s="64"/>
      <c r="P31" s="64"/>
      <c r="Q31" s="64"/>
      <c r="R31" s="64"/>
      <c r="S31" s="64"/>
      <c r="T31" s="64"/>
      <c r="U31" s="64"/>
      <c r="V31" s="64"/>
      <c r="W31" s="64"/>
      <c r="X31" s="64"/>
    </row>
    <row r="32" spans="1:24" ht="12.75">
      <c r="A32" s="64"/>
      <c r="B32" s="64"/>
      <c r="C32" s="64"/>
      <c r="D32" s="64"/>
      <c r="E32" s="64"/>
      <c r="F32" s="64"/>
      <c r="G32" s="64"/>
      <c r="H32" s="64"/>
      <c r="I32" s="64"/>
      <c r="J32" s="64"/>
      <c r="K32" s="64"/>
      <c r="L32" s="64"/>
      <c r="M32" s="64"/>
      <c r="N32" s="64"/>
      <c r="O32" s="64"/>
      <c r="P32" s="64"/>
      <c r="Q32" s="64"/>
      <c r="R32" s="64"/>
      <c r="S32" s="64"/>
      <c r="T32" s="64"/>
      <c r="U32" s="64"/>
      <c r="V32" s="64"/>
      <c r="W32" s="64"/>
      <c r="X32" s="64"/>
    </row>
    <row r="33" spans="1:24" ht="12.75">
      <c r="A33" s="64"/>
      <c r="B33" s="64"/>
      <c r="C33" s="64"/>
      <c r="D33" s="64"/>
      <c r="E33" s="64"/>
      <c r="F33" s="64"/>
      <c r="G33" s="64"/>
      <c r="H33" s="64"/>
      <c r="I33" s="64"/>
      <c r="J33" s="64"/>
      <c r="K33" s="64"/>
      <c r="L33" s="64"/>
      <c r="M33" s="64"/>
      <c r="N33" s="64"/>
      <c r="O33" s="64"/>
      <c r="P33" s="64"/>
      <c r="Q33" s="64"/>
      <c r="R33" s="64"/>
      <c r="S33" s="64"/>
      <c r="T33" s="64"/>
      <c r="U33" s="64"/>
      <c r="V33" s="64"/>
      <c r="W33" s="64"/>
      <c r="X33" s="64"/>
    </row>
    <row r="34" spans="1:24" ht="12.75">
      <c r="A34" s="64"/>
      <c r="B34" s="64"/>
      <c r="C34" s="64"/>
      <c r="D34" s="64"/>
      <c r="E34" s="64"/>
      <c r="F34" s="64"/>
      <c r="G34" s="64"/>
      <c r="H34" s="64"/>
      <c r="I34" s="64"/>
      <c r="J34" s="64"/>
      <c r="K34" s="64"/>
      <c r="L34" s="64"/>
      <c r="M34" s="64"/>
      <c r="N34" s="64"/>
      <c r="O34" s="64"/>
      <c r="P34" s="64"/>
      <c r="Q34" s="64"/>
      <c r="R34" s="64"/>
      <c r="S34" s="64"/>
      <c r="T34" s="64"/>
      <c r="U34" s="64"/>
      <c r="V34" s="64"/>
      <c r="W34" s="64"/>
      <c r="X34" s="64"/>
    </row>
    <row r="35" spans="1:24" ht="12.75">
      <c r="A35" s="64"/>
      <c r="B35" s="64"/>
      <c r="C35" s="64"/>
      <c r="D35" s="64"/>
      <c r="E35" s="64"/>
      <c r="F35" s="64"/>
      <c r="G35" s="64"/>
      <c r="H35" s="64"/>
      <c r="I35" s="64"/>
      <c r="J35" s="64"/>
      <c r="K35" s="64"/>
      <c r="L35" s="64"/>
      <c r="M35" s="64"/>
      <c r="N35" s="64"/>
      <c r="O35" s="64"/>
      <c r="P35" s="64"/>
      <c r="Q35" s="64"/>
      <c r="R35" s="64"/>
      <c r="S35" s="64"/>
      <c r="T35" s="64"/>
      <c r="U35" s="64"/>
      <c r="V35" s="64"/>
      <c r="W35" s="64"/>
      <c r="X35" s="64"/>
    </row>
    <row r="36" spans="1:24" ht="12.75">
      <c r="A36" s="64"/>
      <c r="B36" s="64"/>
      <c r="C36" s="64"/>
      <c r="D36" s="64"/>
      <c r="E36" s="64"/>
      <c r="F36" s="64"/>
      <c r="G36" s="64"/>
      <c r="H36" s="64"/>
      <c r="I36" s="64"/>
      <c r="J36" s="64"/>
      <c r="K36" s="64"/>
      <c r="L36" s="64"/>
      <c r="M36" s="64"/>
      <c r="N36" s="64"/>
      <c r="O36" s="64"/>
      <c r="P36" s="64"/>
      <c r="Q36" s="64"/>
      <c r="R36" s="64"/>
      <c r="S36" s="64"/>
      <c r="T36" s="64"/>
      <c r="U36" s="64"/>
      <c r="V36" s="64"/>
      <c r="W36" s="64"/>
      <c r="X36" s="64"/>
    </row>
    <row r="37" spans="1:24" ht="12.75">
      <c r="A37" s="64"/>
      <c r="B37" s="64"/>
      <c r="C37" s="64"/>
      <c r="D37" s="64"/>
      <c r="E37" s="64"/>
      <c r="F37" s="64"/>
      <c r="G37" s="64"/>
      <c r="H37" s="64"/>
      <c r="I37" s="64"/>
      <c r="J37" s="64"/>
      <c r="K37" s="64"/>
      <c r="L37" s="64"/>
      <c r="M37" s="64"/>
      <c r="N37" s="64"/>
      <c r="O37" s="64"/>
      <c r="P37" s="64"/>
      <c r="Q37" s="64"/>
      <c r="R37" s="64"/>
      <c r="S37" s="64"/>
      <c r="T37" s="64"/>
      <c r="U37" s="64"/>
      <c r="V37" s="64"/>
      <c r="W37" s="64"/>
      <c r="X37" s="64"/>
    </row>
    <row r="38" spans="1:24" ht="12.75">
      <c r="A38" s="64"/>
      <c r="B38" s="64"/>
      <c r="C38" s="64"/>
      <c r="D38" s="64"/>
      <c r="E38" s="64"/>
      <c r="F38" s="64"/>
      <c r="G38" s="64"/>
      <c r="H38" s="64"/>
      <c r="I38" s="64"/>
      <c r="J38" s="64"/>
      <c r="K38" s="64"/>
      <c r="L38" s="64"/>
      <c r="M38" s="64"/>
      <c r="N38" s="64"/>
      <c r="O38" s="64"/>
      <c r="P38" s="64"/>
      <c r="Q38" s="64"/>
      <c r="R38" s="64"/>
      <c r="S38" s="64"/>
      <c r="T38" s="64"/>
      <c r="U38" s="64"/>
      <c r="V38" s="64"/>
      <c r="W38" s="64"/>
      <c r="X38" s="64"/>
    </row>
    <row r="39" spans="1:24" ht="12.75">
      <c r="A39" s="64"/>
      <c r="B39" s="64"/>
      <c r="C39" s="64"/>
      <c r="D39" s="64"/>
      <c r="E39" s="64"/>
      <c r="F39" s="64"/>
      <c r="G39" s="64"/>
      <c r="H39" s="64"/>
      <c r="I39" s="64"/>
      <c r="J39" s="64"/>
      <c r="K39" s="64"/>
      <c r="L39" s="64"/>
      <c r="M39" s="64"/>
      <c r="N39" s="64"/>
      <c r="O39" s="64"/>
      <c r="P39" s="64"/>
      <c r="Q39" s="64"/>
      <c r="R39" s="64"/>
      <c r="S39" s="64"/>
      <c r="T39" s="64"/>
      <c r="U39" s="64"/>
      <c r="V39" s="64"/>
      <c r="W39" s="64"/>
      <c r="X39" s="64"/>
    </row>
    <row r="40" spans="1:24" ht="12.75">
      <c r="A40" s="64"/>
      <c r="B40" s="64"/>
      <c r="C40" s="64"/>
      <c r="D40" s="64"/>
      <c r="E40" s="64"/>
      <c r="F40" s="64"/>
      <c r="G40" s="64"/>
      <c r="H40" s="64"/>
      <c r="I40" s="64"/>
      <c r="J40" s="64"/>
      <c r="K40" s="64"/>
      <c r="L40" s="64"/>
      <c r="M40" s="64"/>
      <c r="N40" s="64"/>
      <c r="O40" s="64"/>
      <c r="P40" s="64"/>
      <c r="Q40" s="64"/>
      <c r="R40" s="64"/>
      <c r="S40" s="64"/>
      <c r="T40" s="64"/>
      <c r="U40" s="64"/>
      <c r="V40" s="64"/>
      <c r="W40" s="64"/>
      <c r="X40" s="64"/>
    </row>
    <row r="41" spans="1:24" ht="12.75">
      <c r="A41" s="64"/>
      <c r="B41" s="64"/>
      <c r="C41" s="64"/>
      <c r="D41" s="64"/>
      <c r="E41" s="64"/>
      <c r="F41" s="64"/>
      <c r="G41" s="64"/>
      <c r="H41" s="64"/>
      <c r="I41" s="64"/>
      <c r="J41" s="64"/>
      <c r="K41" s="64"/>
      <c r="L41" s="64"/>
      <c r="M41" s="64"/>
      <c r="N41" s="64"/>
      <c r="O41" s="64"/>
      <c r="P41" s="64"/>
      <c r="Q41" s="64"/>
      <c r="R41" s="64"/>
      <c r="S41" s="64"/>
      <c r="T41" s="64"/>
      <c r="U41" s="64"/>
      <c r="V41" s="64"/>
      <c r="W41" s="64"/>
      <c r="X41" s="64"/>
    </row>
    <row r="42" spans="1:24" ht="12.75">
      <c r="A42" s="64"/>
      <c r="B42" s="64"/>
      <c r="C42" s="64"/>
      <c r="D42" s="64"/>
      <c r="E42" s="64"/>
      <c r="F42" s="64"/>
      <c r="G42" s="64"/>
      <c r="H42" s="64"/>
      <c r="I42" s="64"/>
      <c r="J42" s="64"/>
      <c r="K42" s="64"/>
      <c r="L42" s="64"/>
      <c r="M42" s="64"/>
      <c r="N42" s="64"/>
      <c r="O42" s="64"/>
      <c r="P42" s="64"/>
      <c r="Q42" s="64"/>
      <c r="R42" s="64"/>
      <c r="S42" s="64"/>
      <c r="T42" s="64"/>
      <c r="U42" s="64"/>
      <c r="V42" s="64"/>
      <c r="W42" s="64"/>
      <c r="X42" s="64"/>
    </row>
    <row r="43" spans="1:24" ht="12.75">
      <c r="A43" s="64"/>
      <c r="B43" s="64"/>
      <c r="C43" s="64"/>
      <c r="D43" s="64"/>
      <c r="E43" s="64"/>
      <c r="F43" s="64"/>
      <c r="G43" s="64"/>
      <c r="H43" s="64"/>
      <c r="I43" s="64"/>
      <c r="J43" s="64"/>
      <c r="K43" s="64"/>
      <c r="L43" s="64"/>
      <c r="M43" s="64"/>
      <c r="N43" s="64"/>
      <c r="O43" s="64"/>
      <c r="P43" s="64"/>
      <c r="Q43" s="64"/>
      <c r="R43" s="64"/>
      <c r="S43" s="64"/>
      <c r="T43" s="64"/>
      <c r="U43" s="64"/>
      <c r="V43" s="64"/>
      <c r="W43" s="64"/>
      <c r="X43" s="64"/>
    </row>
    <row r="44" spans="1:24" ht="12.75">
      <c r="A44" s="64"/>
      <c r="B44" s="64"/>
      <c r="C44" s="64"/>
      <c r="D44" s="64"/>
      <c r="E44" s="64"/>
      <c r="F44" s="64"/>
      <c r="G44" s="64"/>
      <c r="H44" s="64"/>
      <c r="I44" s="64"/>
      <c r="J44" s="64"/>
      <c r="K44" s="64"/>
      <c r="L44" s="64"/>
      <c r="M44" s="64"/>
      <c r="N44" s="64"/>
      <c r="O44" s="64"/>
      <c r="P44" s="64"/>
      <c r="Q44" s="64"/>
      <c r="R44" s="64"/>
      <c r="S44" s="64"/>
      <c r="T44" s="64"/>
      <c r="U44" s="64"/>
      <c r="V44" s="64"/>
      <c r="W44" s="64"/>
      <c r="X44" s="64"/>
    </row>
    <row r="45" spans="1:24" ht="12.75">
      <c r="A45" s="64"/>
      <c r="B45" s="64"/>
      <c r="C45" s="64"/>
      <c r="D45" s="64"/>
      <c r="E45" s="64"/>
      <c r="F45" s="64"/>
      <c r="G45" s="64"/>
      <c r="H45" s="64"/>
      <c r="I45" s="64"/>
      <c r="J45" s="64"/>
      <c r="K45" s="64"/>
      <c r="L45" s="64"/>
      <c r="M45" s="64"/>
      <c r="N45" s="64"/>
      <c r="O45" s="64"/>
      <c r="P45" s="64"/>
      <c r="Q45" s="64"/>
      <c r="R45" s="64"/>
      <c r="S45" s="64"/>
      <c r="T45" s="64"/>
      <c r="U45" s="64"/>
      <c r="V45" s="64"/>
      <c r="W45" s="64"/>
      <c r="X45" s="64"/>
    </row>
    <row r="46" spans="1:24" ht="12.75">
      <c r="A46" s="64"/>
      <c r="B46" s="64"/>
      <c r="C46" s="64"/>
      <c r="D46" s="64"/>
      <c r="E46" s="64"/>
      <c r="F46" s="64"/>
      <c r="G46" s="64"/>
      <c r="H46" s="64"/>
      <c r="I46" s="64"/>
      <c r="J46" s="64"/>
      <c r="K46" s="64"/>
      <c r="L46" s="64"/>
      <c r="M46" s="64"/>
      <c r="N46" s="64"/>
      <c r="O46" s="64"/>
      <c r="P46" s="64"/>
      <c r="Q46" s="64"/>
      <c r="R46" s="64"/>
      <c r="S46" s="64"/>
      <c r="T46" s="64"/>
      <c r="U46" s="64"/>
      <c r="V46" s="64"/>
      <c r="W46" s="64"/>
      <c r="X46" s="64"/>
    </row>
    <row r="47" spans="1:24" ht="12.75">
      <c r="A47" s="64"/>
      <c r="B47" s="64"/>
      <c r="C47" s="64"/>
      <c r="D47" s="64"/>
      <c r="E47" s="64"/>
      <c r="F47" s="64"/>
      <c r="G47" s="64"/>
      <c r="H47" s="64"/>
      <c r="I47" s="64"/>
      <c r="J47" s="64"/>
      <c r="K47" s="64"/>
      <c r="L47" s="64"/>
      <c r="M47" s="64"/>
      <c r="N47" s="64"/>
      <c r="O47" s="64"/>
      <c r="P47" s="64"/>
      <c r="Q47" s="64"/>
      <c r="R47" s="64"/>
      <c r="S47" s="64"/>
      <c r="T47" s="64"/>
      <c r="U47" s="64"/>
      <c r="V47" s="64"/>
      <c r="W47" s="64"/>
      <c r="X47" s="64"/>
    </row>
    <row r="48" spans="1:24" ht="12.75">
      <c r="A48" s="64"/>
      <c r="B48" s="64"/>
      <c r="C48" s="64"/>
      <c r="D48" s="64"/>
      <c r="E48" s="64"/>
      <c r="F48" s="64"/>
      <c r="G48" s="64"/>
      <c r="H48" s="64"/>
      <c r="I48" s="64"/>
      <c r="J48" s="64"/>
      <c r="K48" s="64"/>
      <c r="L48" s="64"/>
      <c r="M48" s="64"/>
      <c r="N48" s="64"/>
      <c r="O48" s="64"/>
      <c r="P48" s="64"/>
      <c r="Q48" s="64"/>
      <c r="R48" s="64"/>
      <c r="S48" s="64"/>
      <c r="T48" s="64"/>
      <c r="U48" s="64"/>
      <c r="V48" s="64"/>
      <c r="W48" s="64"/>
      <c r="X48" s="64"/>
    </row>
    <row r="49" spans="1:24" ht="12.75">
      <c r="A49" s="64"/>
      <c r="B49" s="64"/>
      <c r="C49" s="64"/>
      <c r="D49" s="64"/>
      <c r="E49" s="64"/>
      <c r="F49" s="64"/>
      <c r="G49" s="64"/>
      <c r="H49" s="64"/>
      <c r="I49" s="64"/>
      <c r="J49" s="64"/>
      <c r="K49" s="64"/>
      <c r="L49" s="64"/>
      <c r="M49" s="64"/>
      <c r="N49" s="64"/>
      <c r="O49" s="64"/>
      <c r="P49" s="64"/>
      <c r="Q49" s="64"/>
      <c r="R49" s="64"/>
      <c r="S49" s="64"/>
      <c r="T49" s="64"/>
      <c r="U49" s="64"/>
      <c r="V49" s="64"/>
      <c r="W49" s="64"/>
      <c r="X49" s="64"/>
    </row>
    <row r="50" spans="1:24" ht="12.75">
      <c r="A50" s="64"/>
      <c r="B50" s="64"/>
      <c r="C50" s="64"/>
      <c r="D50" s="64"/>
      <c r="E50" s="64"/>
      <c r="F50" s="64"/>
      <c r="G50" s="64"/>
      <c r="H50" s="64"/>
      <c r="I50" s="64"/>
      <c r="J50" s="64"/>
      <c r="K50" s="64"/>
      <c r="L50" s="64"/>
      <c r="M50" s="64"/>
      <c r="N50" s="64"/>
      <c r="O50" s="64"/>
      <c r="P50" s="64"/>
      <c r="Q50" s="64"/>
      <c r="R50" s="64"/>
      <c r="S50" s="64"/>
      <c r="T50" s="64"/>
      <c r="U50" s="64"/>
      <c r="V50" s="64"/>
      <c r="W50" s="64"/>
      <c r="X50" s="64"/>
    </row>
    <row r="51" spans="1:24" ht="12.75">
      <c r="A51" s="64"/>
      <c r="B51" s="64"/>
      <c r="C51" s="64"/>
      <c r="D51" s="64"/>
      <c r="E51" s="64"/>
      <c r="F51" s="64"/>
      <c r="G51" s="64"/>
      <c r="H51" s="64"/>
      <c r="I51" s="64"/>
      <c r="J51" s="64"/>
      <c r="K51" s="64"/>
      <c r="L51" s="64"/>
      <c r="M51" s="64"/>
      <c r="N51" s="64"/>
      <c r="O51" s="64"/>
      <c r="P51" s="64"/>
      <c r="Q51" s="64"/>
      <c r="R51" s="64"/>
      <c r="S51" s="64"/>
      <c r="T51" s="64"/>
      <c r="U51" s="64"/>
      <c r="V51" s="64"/>
      <c r="W51" s="64"/>
      <c r="X51" s="64"/>
    </row>
    <row r="52" spans="1:24" ht="12.75">
      <c r="A52" s="64"/>
      <c r="B52" s="64"/>
      <c r="C52" s="64"/>
      <c r="D52" s="64"/>
      <c r="E52" s="64"/>
      <c r="F52" s="64"/>
      <c r="G52" s="64"/>
      <c r="H52" s="64"/>
      <c r="I52" s="64"/>
      <c r="J52" s="64"/>
      <c r="K52" s="64"/>
      <c r="L52" s="64"/>
      <c r="M52" s="64"/>
      <c r="N52" s="64"/>
      <c r="O52" s="64"/>
      <c r="P52" s="64"/>
      <c r="Q52" s="64"/>
      <c r="R52" s="64"/>
      <c r="S52" s="64"/>
      <c r="T52" s="64"/>
      <c r="U52" s="64"/>
      <c r="V52" s="64"/>
      <c r="W52" s="64"/>
      <c r="X52" s="64"/>
    </row>
    <row r="53" spans="1:24" ht="12.75">
      <c r="A53" s="64"/>
      <c r="B53" s="64"/>
      <c r="C53" s="64"/>
      <c r="D53" s="64"/>
      <c r="E53" s="64"/>
      <c r="F53" s="64"/>
      <c r="G53" s="64"/>
      <c r="H53" s="64"/>
      <c r="I53" s="64"/>
      <c r="J53" s="64"/>
      <c r="K53" s="64"/>
      <c r="L53" s="64"/>
      <c r="M53" s="64"/>
      <c r="N53" s="64"/>
      <c r="O53" s="64"/>
      <c r="P53" s="64"/>
      <c r="Q53" s="64"/>
      <c r="R53" s="64"/>
      <c r="S53" s="64"/>
      <c r="T53" s="64"/>
      <c r="U53" s="64"/>
      <c r="V53" s="64"/>
      <c r="W53" s="64"/>
      <c r="X53" s="64"/>
    </row>
    <row r="54" spans="1:24" ht="12.75">
      <c r="A54" s="64"/>
      <c r="B54" s="64"/>
      <c r="C54" s="64"/>
      <c r="D54" s="64"/>
      <c r="E54" s="64"/>
      <c r="F54" s="64"/>
      <c r="G54" s="64"/>
      <c r="H54" s="64"/>
      <c r="I54" s="64"/>
      <c r="J54" s="64"/>
      <c r="K54" s="64"/>
      <c r="L54" s="64"/>
      <c r="M54" s="64"/>
      <c r="N54" s="64"/>
      <c r="O54" s="64"/>
      <c r="P54" s="64"/>
      <c r="Q54" s="64"/>
      <c r="R54" s="64"/>
      <c r="S54" s="64"/>
      <c r="T54" s="64"/>
      <c r="U54" s="64"/>
      <c r="V54" s="64"/>
      <c r="W54" s="64"/>
      <c r="X54" s="64"/>
    </row>
    <row r="55" spans="1:24" ht="12.75">
      <c r="A55" s="64"/>
      <c r="B55" s="64"/>
      <c r="C55" s="64"/>
      <c r="D55" s="64"/>
      <c r="E55" s="64"/>
      <c r="F55" s="64"/>
      <c r="G55" s="64"/>
      <c r="H55" s="64"/>
      <c r="I55" s="64"/>
      <c r="J55" s="64"/>
      <c r="K55" s="64"/>
      <c r="L55" s="64"/>
      <c r="M55" s="64"/>
      <c r="N55" s="64"/>
      <c r="O55" s="64"/>
      <c r="P55" s="64"/>
      <c r="Q55" s="64"/>
      <c r="R55" s="64"/>
      <c r="S55" s="64"/>
      <c r="T55" s="64"/>
      <c r="U55" s="64"/>
      <c r="V55" s="64"/>
      <c r="W55" s="64"/>
      <c r="X55" s="64"/>
    </row>
    <row r="56" spans="1:24" ht="12.75">
      <c r="A56" s="64"/>
      <c r="B56" s="64"/>
      <c r="C56" s="64"/>
      <c r="D56" s="64"/>
      <c r="E56" s="64"/>
      <c r="F56" s="64"/>
      <c r="G56" s="64"/>
      <c r="H56" s="64"/>
      <c r="I56" s="64"/>
      <c r="J56" s="64"/>
      <c r="K56" s="64"/>
      <c r="L56" s="64"/>
      <c r="M56" s="64"/>
      <c r="N56" s="64"/>
      <c r="O56" s="64"/>
      <c r="P56" s="64"/>
      <c r="Q56" s="64"/>
      <c r="R56" s="64"/>
      <c r="S56" s="64"/>
      <c r="T56" s="64"/>
      <c r="U56" s="64"/>
      <c r="V56" s="64"/>
      <c r="W56" s="64"/>
      <c r="X56" s="64"/>
    </row>
    <row r="57" spans="1:13" ht="12.75">
      <c r="A57" s="64"/>
      <c r="B57" s="64"/>
      <c r="C57" s="64"/>
      <c r="D57" s="64"/>
      <c r="E57" s="64"/>
      <c r="F57" s="64"/>
      <c r="G57" s="64"/>
      <c r="H57" s="64"/>
      <c r="I57" s="64"/>
      <c r="J57" s="64"/>
      <c r="K57" s="64"/>
      <c r="L57" s="64"/>
      <c r="M57" s="64"/>
    </row>
    <row r="58" spans="1:13" ht="12.75">
      <c r="A58" s="64"/>
      <c r="B58" s="64"/>
      <c r="C58" s="64"/>
      <c r="D58" s="64"/>
      <c r="E58" s="64"/>
      <c r="F58" s="64"/>
      <c r="G58" s="64"/>
      <c r="H58" s="64"/>
      <c r="I58" s="64"/>
      <c r="J58" s="64"/>
      <c r="K58" s="64"/>
      <c r="L58" s="64"/>
      <c r="M58" s="64"/>
    </row>
    <row r="59" spans="1:13" ht="12.75">
      <c r="A59" s="64"/>
      <c r="B59" s="64"/>
      <c r="C59" s="64"/>
      <c r="D59" s="64"/>
      <c r="E59" s="64"/>
      <c r="F59" s="64"/>
      <c r="G59" s="64"/>
      <c r="H59" s="64"/>
      <c r="I59" s="64"/>
      <c r="J59" s="64"/>
      <c r="K59" s="64"/>
      <c r="L59" s="64"/>
      <c r="M59" s="64"/>
    </row>
    <row r="60" spans="1:13" ht="12.75">
      <c r="A60" s="64"/>
      <c r="B60" s="64"/>
      <c r="C60" s="64"/>
      <c r="D60" s="64"/>
      <c r="E60" s="64"/>
      <c r="F60" s="64"/>
      <c r="G60" s="64"/>
      <c r="H60" s="64"/>
      <c r="I60" s="64"/>
      <c r="J60" s="64"/>
      <c r="K60" s="64"/>
      <c r="L60" s="64"/>
      <c r="M60" s="64"/>
    </row>
    <row r="61" spans="1:13" ht="12.75">
      <c r="A61" s="64"/>
      <c r="B61" s="64"/>
      <c r="C61" s="64"/>
      <c r="D61" s="64"/>
      <c r="E61" s="64"/>
      <c r="F61" s="64"/>
      <c r="G61" s="64"/>
      <c r="H61" s="64"/>
      <c r="I61" s="64"/>
      <c r="J61" s="64"/>
      <c r="K61" s="64"/>
      <c r="L61" s="64"/>
      <c r="M61" s="64"/>
    </row>
    <row r="62" spans="1:13" ht="12.75">
      <c r="A62" s="64"/>
      <c r="B62" s="64"/>
      <c r="C62" s="64"/>
      <c r="D62" s="64"/>
      <c r="E62" s="64"/>
      <c r="F62" s="64"/>
      <c r="G62" s="64"/>
      <c r="H62" s="64"/>
      <c r="I62" s="64"/>
      <c r="J62" s="64"/>
      <c r="K62" s="64"/>
      <c r="L62" s="64"/>
      <c r="M62" s="64"/>
    </row>
    <row r="63" spans="1:13" ht="12.75">
      <c r="A63" s="64"/>
      <c r="B63" s="64"/>
      <c r="C63" s="64"/>
      <c r="D63" s="64"/>
      <c r="E63" s="64"/>
      <c r="F63" s="64"/>
      <c r="G63" s="64"/>
      <c r="H63" s="64"/>
      <c r="I63" s="64"/>
      <c r="J63" s="64"/>
      <c r="K63" s="64"/>
      <c r="L63" s="64"/>
      <c r="M63" s="64"/>
    </row>
    <row r="64" spans="1:13" ht="12.75">
      <c r="A64" s="64"/>
      <c r="B64" s="64"/>
      <c r="C64" s="64"/>
      <c r="D64" s="64"/>
      <c r="E64" s="64"/>
      <c r="F64" s="64"/>
      <c r="G64" s="64"/>
      <c r="H64" s="64"/>
      <c r="I64" s="64"/>
      <c r="J64" s="64"/>
      <c r="K64" s="64"/>
      <c r="L64" s="64"/>
      <c r="M64" s="64"/>
    </row>
    <row r="65" spans="1:13" ht="12.75">
      <c r="A65" s="64"/>
      <c r="B65" s="64"/>
      <c r="C65" s="64"/>
      <c r="D65" s="64"/>
      <c r="E65" s="64"/>
      <c r="F65" s="64"/>
      <c r="G65" s="64"/>
      <c r="H65" s="64"/>
      <c r="I65" s="64"/>
      <c r="J65" s="64"/>
      <c r="K65" s="64"/>
      <c r="L65" s="64"/>
      <c r="M65" s="64"/>
    </row>
    <row r="66" spans="1:13" ht="12.75">
      <c r="A66" s="64"/>
      <c r="B66" s="64"/>
      <c r="C66" s="64"/>
      <c r="D66" s="64"/>
      <c r="E66" s="64"/>
      <c r="F66" s="64"/>
      <c r="G66" s="64"/>
      <c r="H66" s="64"/>
      <c r="I66" s="64"/>
      <c r="J66" s="64"/>
      <c r="K66" s="64"/>
      <c r="L66" s="64"/>
      <c r="M66" s="64"/>
    </row>
    <row r="67" spans="1:13" ht="12.75">
      <c r="A67" s="64"/>
      <c r="B67" s="64"/>
      <c r="C67" s="64"/>
      <c r="D67" s="64"/>
      <c r="E67" s="64"/>
      <c r="F67" s="64"/>
      <c r="G67" s="64"/>
      <c r="H67" s="64"/>
      <c r="I67" s="64"/>
      <c r="J67" s="64"/>
      <c r="K67" s="64"/>
      <c r="L67" s="64"/>
      <c r="M67" s="64"/>
    </row>
    <row r="68" spans="1:13" ht="12.75">
      <c r="A68" s="64"/>
      <c r="B68" s="64"/>
      <c r="C68" s="64"/>
      <c r="D68" s="64"/>
      <c r="E68" s="64"/>
      <c r="F68" s="64"/>
      <c r="G68" s="64"/>
      <c r="H68" s="64"/>
      <c r="I68" s="64"/>
      <c r="J68" s="64"/>
      <c r="K68" s="64"/>
      <c r="L68" s="64"/>
      <c r="M68" s="64"/>
    </row>
    <row r="69" spans="1:13" ht="12.75">
      <c r="A69" s="64"/>
      <c r="B69" s="64"/>
      <c r="C69" s="64"/>
      <c r="D69" s="64"/>
      <c r="E69" s="64"/>
      <c r="F69" s="64"/>
      <c r="G69" s="64"/>
      <c r="H69" s="64"/>
      <c r="I69" s="64"/>
      <c r="J69" s="64"/>
      <c r="K69" s="64"/>
      <c r="L69" s="64"/>
      <c r="M69" s="64"/>
    </row>
    <row r="70" spans="1:13" ht="12.75">
      <c r="A70" s="64"/>
      <c r="B70" s="64"/>
      <c r="C70" s="64"/>
      <c r="D70" s="64"/>
      <c r="E70" s="64"/>
      <c r="F70" s="64"/>
      <c r="G70" s="64"/>
      <c r="H70" s="64"/>
      <c r="I70" s="64"/>
      <c r="J70" s="64"/>
      <c r="K70" s="64"/>
      <c r="L70" s="64"/>
      <c r="M70" s="64"/>
    </row>
    <row r="71" spans="1:13" ht="12.75">
      <c r="A71" s="64"/>
      <c r="B71" s="64"/>
      <c r="C71" s="64"/>
      <c r="D71" s="64"/>
      <c r="E71" s="64"/>
      <c r="F71" s="64"/>
      <c r="G71" s="64"/>
      <c r="H71" s="64"/>
      <c r="I71" s="64"/>
      <c r="J71" s="64"/>
      <c r="K71" s="64"/>
      <c r="L71" s="64"/>
      <c r="M71" s="64"/>
    </row>
    <row r="72" spans="1:13" ht="12.75">
      <c r="A72" s="64"/>
      <c r="B72" s="64"/>
      <c r="C72" s="64"/>
      <c r="D72" s="64"/>
      <c r="E72" s="64"/>
      <c r="F72" s="64"/>
      <c r="G72" s="64"/>
      <c r="H72" s="64"/>
      <c r="I72" s="64"/>
      <c r="J72" s="64"/>
      <c r="K72" s="64"/>
      <c r="L72" s="64"/>
      <c r="M72" s="64"/>
    </row>
    <row r="73" spans="1:13" ht="12.75">
      <c r="A73" s="64"/>
      <c r="B73" s="64"/>
      <c r="C73" s="64"/>
      <c r="D73" s="64"/>
      <c r="E73" s="64"/>
      <c r="F73" s="64"/>
      <c r="G73" s="64"/>
      <c r="H73" s="64"/>
      <c r="I73" s="64"/>
      <c r="J73" s="64"/>
      <c r="K73" s="64"/>
      <c r="L73" s="64"/>
      <c r="M73" s="64"/>
    </row>
    <row r="74" spans="1:13" ht="12.75">
      <c r="A74" s="64"/>
      <c r="B74" s="64"/>
      <c r="C74" s="64"/>
      <c r="D74" s="64"/>
      <c r="E74" s="64"/>
      <c r="F74" s="64"/>
      <c r="G74" s="64"/>
      <c r="H74" s="64"/>
      <c r="I74" s="64"/>
      <c r="J74" s="64"/>
      <c r="K74" s="64"/>
      <c r="L74" s="64"/>
      <c r="M74" s="64"/>
    </row>
    <row r="75" spans="1:13" ht="12.75">
      <c r="A75" s="64"/>
      <c r="B75" s="64"/>
      <c r="C75" s="64"/>
      <c r="D75" s="64"/>
      <c r="E75" s="64"/>
      <c r="F75" s="64"/>
      <c r="G75" s="64"/>
      <c r="H75" s="64"/>
      <c r="I75" s="64"/>
      <c r="J75" s="64"/>
      <c r="K75" s="64"/>
      <c r="L75" s="64"/>
      <c r="M75" s="64"/>
    </row>
    <row r="76" spans="1:13" ht="12.75">
      <c r="A76" s="64"/>
      <c r="B76" s="64"/>
      <c r="C76" s="64"/>
      <c r="D76" s="64"/>
      <c r="E76" s="64"/>
      <c r="F76" s="64"/>
      <c r="G76" s="64"/>
      <c r="H76" s="64"/>
      <c r="I76" s="64"/>
      <c r="J76" s="64"/>
      <c r="K76" s="64"/>
      <c r="L76" s="64"/>
      <c r="M76" s="64"/>
    </row>
    <row r="77" spans="1:13" ht="12.75">
      <c r="A77" s="64"/>
      <c r="B77" s="64"/>
      <c r="C77" s="64"/>
      <c r="D77" s="64"/>
      <c r="E77" s="64"/>
      <c r="F77" s="64"/>
      <c r="G77" s="64"/>
      <c r="H77" s="64"/>
      <c r="I77" s="64"/>
      <c r="J77" s="64"/>
      <c r="K77" s="64"/>
      <c r="L77" s="64"/>
      <c r="M77" s="64"/>
    </row>
    <row r="78" spans="1:13" ht="12.75">
      <c r="A78" s="64"/>
      <c r="B78" s="64"/>
      <c r="C78" s="64"/>
      <c r="D78" s="64"/>
      <c r="E78" s="64"/>
      <c r="F78" s="64"/>
      <c r="G78" s="64"/>
      <c r="H78" s="64"/>
      <c r="I78" s="64"/>
      <c r="J78" s="64"/>
      <c r="K78" s="64"/>
      <c r="L78" s="64"/>
      <c r="M78" s="64"/>
    </row>
    <row r="79" spans="1:13" ht="12.75">
      <c r="A79" s="64"/>
      <c r="B79" s="64"/>
      <c r="C79" s="64"/>
      <c r="D79" s="64"/>
      <c r="E79" s="64"/>
      <c r="F79" s="64"/>
      <c r="G79" s="64"/>
      <c r="H79" s="64"/>
      <c r="I79" s="64"/>
      <c r="J79" s="64"/>
      <c r="K79" s="64"/>
      <c r="L79" s="64"/>
      <c r="M79" s="64"/>
    </row>
    <row r="80" spans="1:13" ht="12.75">
      <c r="A80" s="64"/>
      <c r="B80" s="64"/>
      <c r="C80" s="64"/>
      <c r="D80" s="64"/>
      <c r="E80" s="64"/>
      <c r="F80" s="64"/>
      <c r="G80" s="64"/>
      <c r="H80" s="64"/>
      <c r="I80" s="64"/>
      <c r="J80" s="64"/>
      <c r="K80" s="64"/>
      <c r="L80" s="64"/>
      <c r="M80" s="64"/>
    </row>
    <row r="81" spans="1:13" ht="12.75">
      <c r="A81" s="64"/>
      <c r="B81" s="64"/>
      <c r="C81" s="64"/>
      <c r="D81" s="64"/>
      <c r="E81" s="64"/>
      <c r="F81" s="64"/>
      <c r="G81" s="64"/>
      <c r="H81" s="64"/>
      <c r="I81" s="64"/>
      <c r="J81" s="64"/>
      <c r="K81" s="64"/>
      <c r="L81" s="64"/>
      <c r="M81" s="64"/>
    </row>
    <row r="82" spans="1:13" ht="12.75">
      <c r="A82" s="64"/>
      <c r="B82" s="64"/>
      <c r="C82" s="64"/>
      <c r="D82" s="64"/>
      <c r="E82" s="64"/>
      <c r="F82" s="64"/>
      <c r="G82" s="64"/>
      <c r="H82" s="64"/>
      <c r="I82" s="64"/>
      <c r="J82" s="64"/>
      <c r="K82" s="64"/>
      <c r="L82" s="64"/>
      <c r="M82" s="64"/>
    </row>
    <row r="83" spans="1:13" ht="12.75">
      <c r="A83" s="64"/>
      <c r="B83" s="64"/>
      <c r="C83" s="64"/>
      <c r="D83" s="64"/>
      <c r="E83" s="64"/>
      <c r="F83" s="64"/>
      <c r="G83" s="64"/>
      <c r="H83" s="64"/>
      <c r="I83" s="64"/>
      <c r="J83" s="64"/>
      <c r="K83" s="64"/>
      <c r="L83" s="64"/>
      <c r="M83" s="64"/>
    </row>
    <row r="84" spans="1:13" ht="12.75">
      <c r="A84" s="64"/>
      <c r="B84" s="64"/>
      <c r="C84" s="64"/>
      <c r="D84" s="64"/>
      <c r="E84" s="64"/>
      <c r="F84" s="64"/>
      <c r="G84" s="64"/>
      <c r="H84" s="64"/>
      <c r="I84" s="64"/>
      <c r="J84" s="64"/>
      <c r="K84" s="64"/>
      <c r="L84" s="64"/>
      <c r="M84" s="64"/>
    </row>
    <row r="85" spans="1:13" ht="12.75">
      <c r="A85" s="64"/>
      <c r="B85" s="64"/>
      <c r="C85" s="64"/>
      <c r="D85" s="64"/>
      <c r="E85" s="64"/>
      <c r="F85" s="64"/>
      <c r="G85" s="64"/>
      <c r="H85" s="64"/>
      <c r="I85" s="64"/>
      <c r="J85" s="64"/>
      <c r="K85" s="64"/>
      <c r="L85" s="64"/>
      <c r="M85" s="64"/>
    </row>
    <row r="86" spans="1:13" ht="12.75">
      <c r="A86" s="64"/>
      <c r="B86" s="64"/>
      <c r="C86" s="64"/>
      <c r="D86" s="64"/>
      <c r="E86" s="64"/>
      <c r="F86" s="64"/>
      <c r="G86" s="64"/>
      <c r="H86" s="64"/>
      <c r="I86" s="64"/>
      <c r="J86" s="64"/>
      <c r="K86" s="64"/>
      <c r="L86" s="64"/>
      <c r="M86" s="64"/>
    </row>
    <row r="87" spans="1:13" ht="12.75">
      <c r="A87" s="64"/>
      <c r="B87" s="64"/>
      <c r="C87" s="64"/>
      <c r="D87" s="64"/>
      <c r="E87" s="64"/>
      <c r="F87" s="64"/>
      <c r="G87" s="64"/>
      <c r="H87" s="64"/>
      <c r="I87" s="64"/>
      <c r="J87" s="64"/>
      <c r="K87" s="64"/>
      <c r="L87" s="64"/>
      <c r="M87" s="64"/>
    </row>
    <row r="88" spans="1:13" ht="12.75">
      <c r="A88" s="64"/>
      <c r="B88" s="64"/>
      <c r="C88" s="64"/>
      <c r="D88" s="64"/>
      <c r="E88" s="64"/>
      <c r="F88" s="64"/>
      <c r="G88" s="64"/>
      <c r="H88" s="64"/>
      <c r="I88" s="64"/>
      <c r="J88" s="64"/>
      <c r="K88" s="64"/>
      <c r="L88" s="64"/>
      <c r="M88" s="64"/>
    </row>
    <row r="89" spans="1:13" ht="12.75">
      <c r="A89" s="64"/>
      <c r="B89" s="64"/>
      <c r="C89" s="64"/>
      <c r="D89" s="64"/>
      <c r="E89" s="64"/>
      <c r="F89" s="64"/>
      <c r="G89" s="64"/>
      <c r="H89" s="64"/>
      <c r="I89" s="64"/>
      <c r="J89" s="64"/>
      <c r="K89" s="64"/>
      <c r="L89" s="64"/>
      <c r="M89" s="64"/>
    </row>
    <row r="90" spans="1:13" ht="12.75">
      <c r="A90" s="64"/>
      <c r="B90" s="64"/>
      <c r="C90" s="64"/>
      <c r="D90" s="64"/>
      <c r="E90" s="64"/>
      <c r="F90" s="64"/>
      <c r="G90" s="64"/>
      <c r="H90" s="64"/>
      <c r="I90" s="64"/>
      <c r="J90" s="64"/>
      <c r="K90" s="64"/>
      <c r="L90" s="64"/>
      <c r="M90" s="64"/>
    </row>
    <row r="91" spans="1:13" ht="12.75">
      <c r="A91" s="64"/>
      <c r="B91" s="64"/>
      <c r="C91" s="64"/>
      <c r="D91" s="64"/>
      <c r="E91" s="64"/>
      <c r="F91" s="64"/>
      <c r="G91" s="64"/>
      <c r="H91" s="64"/>
      <c r="I91" s="64"/>
      <c r="J91" s="64"/>
      <c r="K91" s="64"/>
      <c r="L91" s="64"/>
      <c r="M91" s="64"/>
    </row>
    <row r="92" spans="1:13" ht="12.75">
      <c r="A92" s="64"/>
      <c r="B92" s="64"/>
      <c r="C92" s="64"/>
      <c r="D92" s="64"/>
      <c r="E92" s="64"/>
      <c r="F92" s="64"/>
      <c r="G92" s="64"/>
      <c r="H92" s="64"/>
      <c r="I92" s="64"/>
      <c r="J92" s="64"/>
      <c r="K92" s="64"/>
      <c r="L92" s="64"/>
      <c r="M92" s="64"/>
    </row>
    <row r="93" spans="1:13" ht="12.75">
      <c r="A93" s="64"/>
      <c r="B93" s="64"/>
      <c r="C93" s="64"/>
      <c r="D93" s="64"/>
      <c r="E93" s="64"/>
      <c r="F93" s="64"/>
      <c r="G93" s="64"/>
      <c r="H93" s="64"/>
      <c r="I93" s="64"/>
      <c r="J93" s="64"/>
      <c r="K93" s="64"/>
      <c r="L93" s="64"/>
      <c r="M93" s="64"/>
    </row>
    <row r="94" spans="1:13" ht="12.75">
      <c r="A94" s="64"/>
      <c r="B94" s="64"/>
      <c r="C94" s="64"/>
      <c r="D94" s="64"/>
      <c r="E94" s="64"/>
      <c r="F94" s="64"/>
      <c r="G94" s="64"/>
      <c r="H94" s="64"/>
      <c r="I94" s="64"/>
      <c r="J94" s="64"/>
      <c r="K94" s="64"/>
      <c r="L94" s="64"/>
      <c r="M94" s="64"/>
    </row>
    <row r="95" spans="1:13" ht="12.75">
      <c r="A95" s="64"/>
      <c r="B95" s="64"/>
      <c r="C95" s="64"/>
      <c r="D95" s="64"/>
      <c r="E95" s="64"/>
      <c r="F95" s="64"/>
      <c r="G95" s="64"/>
      <c r="H95" s="64"/>
      <c r="I95" s="64"/>
      <c r="J95" s="64"/>
      <c r="K95" s="64"/>
      <c r="L95" s="64"/>
      <c r="M95" s="64"/>
    </row>
    <row r="96" spans="1:13" ht="12.75">
      <c r="A96" s="64"/>
      <c r="B96" s="64"/>
      <c r="C96" s="64"/>
      <c r="D96" s="64"/>
      <c r="E96" s="64"/>
      <c r="F96" s="64"/>
      <c r="G96" s="64"/>
      <c r="H96" s="64"/>
      <c r="I96" s="64"/>
      <c r="J96" s="64"/>
      <c r="K96" s="64"/>
      <c r="L96" s="64"/>
      <c r="M96" s="64"/>
    </row>
    <row r="97" spans="1:13" ht="12.75">
      <c r="A97" s="64"/>
      <c r="B97" s="64"/>
      <c r="C97" s="64"/>
      <c r="D97" s="64"/>
      <c r="E97" s="64"/>
      <c r="F97" s="64"/>
      <c r="G97" s="64"/>
      <c r="H97" s="64"/>
      <c r="I97" s="64"/>
      <c r="J97" s="64"/>
      <c r="K97" s="64"/>
      <c r="L97" s="64"/>
      <c r="M97" s="64"/>
    </row>
    <row r="98" spans="1:13" ht="12.75">
      <c r="A98" s="64"/>
      <c r="B98" s="64"/>
      <c r="C98" s="64"/>
      <c r="D98" s="64"/>
      <c r="E98" s="64"/>
      <c r="F98" s="64"/>
      <c r="G98" s="64"/>
      <c r="H98" s="64"/>
      <c r="I98" s="64"/>
      <c r="J98" s="64"/>
      <c r="K98" s="64"/>
      <c r="L98" s="64"/>
      <c r="M98" s="64"/>
    </row>
    <row r="99" spans="1:13" ht="12.75">
      <c r="A99" s="64"/>
      <c r="B99" s="64"/>
      <c r="C99" s="64"/>
      <c r="D99" s="64"/>
      <c r="E99" s="64"/>
      <c r="F99" s="64"/>
      <c r="G99" s="64"/>
      <c r="H99" s="64"/>
      <c r="I99" s="64"/>
      <c r="J99" s="64"/>
      <c r="K99" s="64"/>
      <c r="L99" s="64"/>
      <c r="M99" s="64"/>
    </row>
    <row r="100" spans="1:13" ht="12.75">
      <c r="A100" s="64"/>
      <c r="B100" s="64"/>
      <c r="C100" s="64"/>
      <c r="D100" s="64"/>
      <c r="E100" s="64"/>
      <c r="F100" s="64"/>
      <c r="G100" s="64"/>
      <c r="H100" s="64"/>
      <c r="I100" s="64"/>
      <c r="J100" s="64"/>
      <c r="K100" s="64"/>
      <c r="L100" s="64"/>
      <c r="M100" s="64"/>
    </row>
    <row r="101" spans="1:13" ht="12.75">
      <c r="A101" s="64"/>
      <c r="B101" s="64"/>
      <c r="C101" s="64"/>
      <c r="D101" s="64"/>
      <c r="E101" s="64"/>
      <c r="F101" s="64"/>
      <c r="G101" s="64"/>
      <c r="H101" s="64"/>
      <c r="I101" s="64"/>
      <c r="J101" s="64"/>
      <c r="K101" s="64"/>
      <c r="L101" s="64"/>
      <c r="M101" s="64"/>
    </row>
    <row r="102" spans="1:13" ht="12.75">
      <c r="A102" s="64"/>
      <c r="B102" s="64"/>
      <c r="C102" s="64"/>
      <c r="D102" s="64"/>
      <c r="E102" s="64"/>
      <c r="F102" s="64"/>
      <c r="G102" s="64"/>
      <c r="H102" s="64"/>
      <c r="I102" s="64"/>
      <c r="J102" s="64"/>
      <c r="K102" s="64"/>
      <c r="L102" s="64"/>
      <c r="M102" s="64"/>
    </row>
    <row r="103" spans="1:13" ht="12.75">
      <c r="A103" s="64"/>
      <c r="B103" s="64"/>
      <c r="C103" s="64"/>
      <c r="D103" s="64"/>
      <c r="E103" s="64"/>
      <c r="F103" s="64"/>
      <c r="G103" s="64"/>
      <c r="H103" s="64"/>
      <c r="I103" s="64"/>
      <c r="J103" s="64"/>
      <c r="K103" s="64"/>
      <c r="L103" s="64"/>
      <c r="M103" s="64"/>
    </row>
    <row r="104" spans="1:13" ht="12.75">
      <c r="A104" s="64"/>
      <c r="B104" s="64"/>
      <c r="C104" s="64"/>
      <c r="D104" s="64"/>
      <c r="E104" s="64"/>
      <c r="F104" s="64"/>
      <c r="G104" s="64"/>
      <c r="H104" s="64"/>
      <c r="I104" s="64"/>
      <c r="J104" s="64"/>
      <c r="K104" s="64"/>
      <c r="L104" s="64"/>
      <c r="M104" s="64"/>
    </row>
    <row r="105" spans="1:13" ht="12.75">
      <c r="A105" s="64"/>
      <c r="B105" s="64"/>
      <c r="C105" s="64"/>
      <c r="D105" s="64"/>
      <c r="E105" s="64"/>
      <c r="F105" s="64"/>
      <c r="G105" s="64"/>
      <c r="H105" s="64"/>
      <c r="I105" s="64"/>
      <c r="J105" s="64"/>
      <c r="K105" s="64"/>
      <c r="L105" s="64"/>
      <c r="M105" s="64"/>
    </row>
    <row r="106" spans="1:13" ht="12.75">
      <c r="A106" s="64"/>
      <c r="B106" s="64"/>
      <c r="C106" s="64"/>
      <c r="D106" s="64"/>
      <c r="E106" s="64"/>
      <c r="F106" s="64"/>
      <c r="G106" s="64"/>
      <c r="H106" s="64"/>
      <c r="I106" s="64"/>
      <c r="J106" s="64"/>
      <c r="K106" s="64"/>
      <c r="L106" s="64"/>
      <c r="M106" s="64"/>
    </row>
    <row r="107" spans="1:13" ht="12.75">
      <c r="A107" s="64"/>
      <c r="B107" s="64"/>
      <c r="C107" s="64"/>
      <c r="D107" s="64"/>
      <c r="E107" s="64"/>
      <c r="F107" s="64"/>
      <c r="G107" s="64"/>
      <c r="H107" s="64"/>
      <c r="I107" s="64"/>
      <c r="J107" s="64"/>
      <c r="K107" s="64"/>
      <c r="L107" s="64"/>
      <c r="M107" s="64"/>
    </row>
    <row r="108" spans="1:13" ht="12.75">
      <c r="A108" s="64"/>
      <c r="B108" s="64"/>
      <c r="C108" s="64"/>
      <c r="D108" s="64"/>
      <c r="E108" s="64"/>
      <c r="F108" s="64"/>
      <c r="G108" s="64"/>
      <c r="H108" s="64"/>
      <c r="I108" s="64"/>
      <c r="J108" s="64"/>
      <c r="K108" s="64"/>
      <c r="L108" s="64"/>
      <c r="M108" s="64"/>
    </row>
    <row r="109" spans="1:13" ht="12.75">
      <c r="A109" s="64"/>
      <c r="B109" s="64"/>
      <c r="C109" s="64"/>
      <c r="D109" s="64"/>
      <c r="E109" s="64"/>
      <c r="F109" s="64"/>
      <c r="G109" s="64"/>
      <c r="H109" s="64"/>
      <c r="I109" s="64"/>
      <c r="J109" s="64"/>
      <c r="K109" s="64"/>
      <c r="L109" s="64"/>
      <c r="M109" s="64"/>
    </row>
    <row r="110" spans="1:13" ht="12.75">
      <c r="A110" s="64"/>
      <c r="B110" s="64"/>
      <c r="C110" s="64"/>
      <c r="D110" s="64"/>
      <c r="E110" s="64"/>
      <c r="F110" s="64"/>
      <c r="G110" s="64"/>
      <c r="H110" s="64"/>
      <c r="I110" s="64"/>
      <c r="J110" s="64"/>
      <c r="K110" s="64"/>
      <c r="L110" s="64"/>
      <c r="M110" s="64"/>
    </row>
    <row r="111" spans="1:13" ht="12.75">
      <c r="A111" s="64"/>
      <c r="B111" s="64"/>
      <c r="C111" s="64"/>
      <c r="D111" s="64"/>
      <c r="E111" s="64"/>
      <c r="F111" s="64"/>
      <c r="G111" s="64"/>
      <c r="H111" s="64"/>
      <c r="I111" s="64"/>
      <c r="J111" s="64"/>
      <c r="K111" s="64"/>
      <c r="L111" s="64"/>
      <c r="M111" s="64"/>
    </row>
    <row r="112" spans="1:13" ht="12.75">
      <c r="A112" s="64"/>
      <c r="B112" s="64"/>
      <c r="C112" s="64"/>
      <c r="D112" s="64"/>
      <c r="E112" s="64"/>
      <c r="F112" s="64"/>
      <c r="G112" s="64"/>
      <c r="H112" s="64"/>
      <c r="I112" s="64"/>
      <c r="J112" s="64"/>
      <c r="K112" s="64"/>
      <c r="L112" s="64"/>
      <c r="M112" s="64"/>
    </row>
    <row r="113" spans="1:13" ht="12.75">
      <c r="A113" s="64"/>
      <c r="B113" s="64"/>
      <c r="C113" s="64"/>
      <c r="D113" s="64"/>
      <c r="E113" s="64"/>
      <c r="F113" s="64"/>
      <c r="G113" s="64"/>
      <c r="H113" s="64"/>
      <c r="I113" s="64"/>
      <c r="J113" s="64"/>
      <c r="K113" s="64"/>
      <c r="L113" s="64"/>
      <c r="M113" s="64"/>
    </row>
    <row r="114" spans="1:13" ht="12.75">
      <c r="A114" s="64"/>
      <c r="B114" s="64"/>
      <c r="C114" s="64"/>
      <c r="D114" s="64"/>
      <c r="E114" s="64"/>
      <c r="F114" s="64"/>
      <c r="G114" s="64"/>
      <c r="H114" s="64"/>
      <c r="I114" s="64"/>
      <c r="J114" s="64"/>
      <c r="K114" s="64"/>
      <c r="L114" s="64"/>
      <c r="M114" s="64"/>
    </row>
    <row r="115" spans="1:13" ht="12.75">
      <c r="A115" s="64"/>
      <c r="B115" s="64"/>
      <c r="C115" s="64"/>
      <c r="D115" s="64"/>
      <c r="E115" s="64"/>
      <c r="F115" s="64"/>
      <c r="G115" s="64"/>
      <c r="H115" s="64"/>
      <c r="I115" s="64"/>
      <c r="J115" s="64"/>
      <c r="K115" s="64"/>
      <c r="L115" s="64"/>
      <c r="M115" s="64"/>
    </row>
    <row r="116" spans="1:13" ht="12.75">
      <c r="A116" s="64"/>
      <c r="B116" s="64"/>
      <c r="C116" s="64"/>
      <c r="D116" s="64"/>
      <c r="E116" s="64"/>
      <c r="F116" s="64"/>
      <c r="G116" s="64"/>
      <c r="H116" s="64"/>
      <c r="I116" s="64"/>
      <c r="J116" s="64"/>
      <c r="K116" s="64"/>
      <c r="L116" s="64"/>
      <c r="M116" s="64"/>
    </row>
    <row r="117" spans="1:13" ht="12.75">
      <c r="A117" s="64"/>
      <c r="B117" s="64"/>
      <c r="C117" s="64"/>
      <c r="D117" s="64"/>
      <c r="E117" s="64"/>
      <c r="F117" s="64"/>
      <c r="G117" s="64"/>
      <c r="H117" s="64"/>
      <c r="I117" s="64"/>
      <c r="J117" s="64"/>
      <c r="K117" s="64"/>
      <c r="L117" s="64"/>
      <c r="M117" s="64"/>
    </row>
    <row r="118" spans="1:13" ht="12.75">
      <c r="A118" s="64"/>
      <c r="B118" s="64"/>
      <c r="C118" s="64"/>
      <c r="D118" s="64"/>
      <c r="E118" s="64"/>
      <c r="F118" s="64"/>
      <c r="G118" s="64"/>
      <c r="H118" s="64"/>
      <c r="I118" s="64"/>
      <c r="J118" s="64"/>
      <c r="K118" s="64"/>
      <c r="L118" s="64"/>
      <c r="M118" s="64"/>
    </row>
    <row r="119" spans="1:13" ht="12.75">
      <c r="A119" s="64"/>
      <c r="B119" s="64"/>
      <c r="C119" s="64"/>
      <c r="D119" s="64"/>
      <c r="E119" s="64"/>
      <c r="F119" s="64"/>
      <c r="G119" s="64"/>
      <c r="H119" s="64"/>
      <c r="I119" s="64"/>
      <c r="J119" s="64"/>
      <c r="K119" s="64"/>
      <c r="L119" s="64"/>
      <c r="M119" s="64"/>
    </row>
    <row r="120" spans="1:13" ht="12.75">
      <c r="A120" s="64"/>
      <c r="B120" s="64"/>
      <c r="C120" s="64"/>
      <c r="D120" s="64"/>
      <c r="E120" s="64"/>
      <c r="F120" s="64"/>
      <c r="G120" s="64"/>
      <c r="H120" s="64"/>
      <c r="I120" s="64"/>
      <c r="J120" s="64"/>
      <c r="K120" s="64"/>
      <c r="L120" s="64"/>
      <c r="M120" s="64"/>
    </row>
    <row r="121" spans="1:13" ht="12.75">
      <c r="A121" s="64"/>
      <c r="B121" s="64"/>
      <c r="C121" s="64"/>
      <c r="D121" s="64"/>
      <c r="E121" s="64"/>
      <c r="F121" s="64"/>
      <c r="G121" s="64"/>
      <c r="H121" s="64"/>
      <c r="I121" s="64"/>
      <c r="J121" s="64"/>
      <c r="K121" s="64"/>
      <c r="L121" s="64"/>
      <c r="M121" s="64"/>
    </row>
    <row r="122" spans="1:13" ht="12.75">
      <c r="A122" s="64"/>
      <c r="B122" s="64"/>
      <c r="C122" s="64"/>
      <c r="D122" s="64"/>
      <c r="E122" s="64"/>
      <c r="F122" s="64"/>
      <c r="G122" s="64"/>
      <c r="H122" s="64"/>
      <c r="I122" s="64"/>
      <c r="J122" s="64"/>
      <c r="K122" s="64"/>
      <c r="L122" s="64"/>
      <c r="M122" s="64"/>
    </row>
    <row r="123" spans="1:13" ht="12.75">
      <c r="A123" s="64"/>
      <c r="B123" s="64"/>
      <c r="C123" s="64"/>
      <c r="D123" s="64"/>
      <c r="E123" s="64"/>
      <c r="F123" s="64"/>
      <c r="G123" s="64"/>
      <c r="H123" s="64"/>
      <c r="I123" s="64"/>
      <c r="J123" s="64"/>
      <c r="K123" s="64"/>
      <c r="L123" s="64"/>
      <c r="M123" s="64"/>
    </row>
    <row r="124" spans="1:13" ht="12.75">
      <c r="A124" s="64"/>
      <c r="B124" s="64"/>
      <c r="C124" s="64"/>
      <c r="D124" s="64"/>
      <c r="E124" s="64"/>
      <c r="F124" s="64"/>
      <c r="G124" s="64"/>
      <c r="H124" s="64"/>
      <c r="I124" s="64"/>
      <c r="J124" s="64"/>
      <c r="K124" s="64"/>
      <c r="L124" s="64"/>
      <c r="M124" s="64"/>
    </row>
    <row r="125" spans="1:13" ht="12.75">
      <c r="A125" s="64"/>
      <c r="B125" s="64"/>
      <c r="C125" s="64"/>
      <c r="D125" s="64"/>
      <c r="E125" s="64"/>
      <c r="F125" s="64"/>
      <c r="G125" s="64"/>
      <c r="H125" s="64"/>
      <c r="I125" s="64"/>
      <c r="J125" s="64"/>
      <c r="K125" s="64"/>
      <c r="L125" s="64"/>
      <c r="M125" s="64"/>
    </row>
    <row r="126" spans="1:13" ht="12.75">
      <c r="A126" s="64"/>
      <c r="B126" s="64"/>
      <c r="C126" s="64"/>
      <c r="D126" s="64"/>
      <c r="E126" s="64"/>
      <c r="F126" s="64"/>
      <c r="G126" s="64"/>
      <c r="H126" s="64"/>
      <c r="I126" s="64"/>
      <c r="J126" s="64"/>
      <c r="K126" s="64"/>
      <c r="L126" s="64"/>
      <c r="M126" s="64"/>
    </row>
    <row r="127" spans="1:13" ht="12.75">
      <c r="A127" s="64"/>
      <c r="B127" s="64"/>
      <c r="C127" s="64"/>
      <c r="D127" s="64"/>
      <c r="E127" s="64"/>
      <c r="F127" s="64"/>
      <c r="G127" s="64"/>
      <c r="H127" s="64"/>
      <c r="I127" s="64"/>
      <c r="J127" s="64"/>
      <c r="K127" s="64"/>
      <c r="L127" s="64"/>
      <c r="M127" s="64"/>
    </row>
    <row r="128" spans="1:13" ht="12.75">
      <c r="A128" s="64"/>
      <c r="B128" s="64"/>
      <c r="C128" s="64"/>
      <c r="D128" s="64"/>
      <c r="E128" s="64"/>
      <c r="F128" s="64"/>
      <c r="G128" s="64"/>
      <c r="H128" s="64"/>
      <c r="I128" s="64"/>
      <c r="J128" s="64"/>
      <c r="K128" s="64"/>
      <c r="L128" s="64"/>
      <c r="M128" s="64"/>
    </row>
    <row r="129" spans="1:13" ht="12.75">
      <c r="A129" s="64"/>
      <c r="B129" s="64"/>
      <c r="C129" s="64"/>
      <c r="D129" s="64"/>
      <c r="E129" s="64"/>
      <c r="F129" s="64"/>
      <c r="G129" s="64"/>
      <c r="H129" s="64"/>
      <c r="I129" s="64"/>
      <c r="J129" s="64"/>
      <c r="K129" s="64"/>
      <c r="L129" s="64"/>
      <c r="M129" s="64"/>
    </row>
    <row r="130" spans="1:13" ht="12.75">
      <c r="A130" s="64"/>
      <c r="B130" s="64"/>
      <c r="C130" s="64"/>
      <c r="D130" s="64"/>
      <c r="E130" s="64"/>
      <c r="F130" s="64"/>
      <c r="G130" s="64"/>
      <c r="H130" s="64"/>
      <c r="I130" s="64"/>
      <c r="J130" s="64"/>
      <c r="K130" s="64"/>
      <c r="L130" s="64"/>
      <c r="M130" s="64"/>
    </row>
    <row r="131" spans="1:13" ht="12.75">
      <c r="A131" s="64"/>
      <c r="B131" s="64"/>
      <c r="C131" s="64"/>
      <c r="D131" s="64"/>
      <c r="E131" s="64"/>
      <c r="F131" s="64"/>
      <c r="G131" s="64"/>
      <c r="H131" s="64"/>
      <c r="I131" s="64"/>
      <c r="J131" s="64"/>
      <c r="K131" s="64"/>
      <c r="L131" s="64"/>
      <c r="M131" s="64"/>
    </row>
    <row r="132" spans="1:13" ht="12.75">
      <c r="A132" s="64"/>
      <c r="B132" s="64"/>
      <c r="C132" s="64"/>
      <c r="D132" s="64"/>
      <c r="E132" s="64"/>
      <c r="F132" s="64"/>
      <c r="G132" s="64"/>
      <c r="H132" s="64"/>
      <c r="I132" s="64"/>
      <c r="J132" s="64"/>
      <c r="K132" s="64"/>
      <c r="L132" s="64"/>
      <c r="M132" s="64"/>
    </row>
    <row r="133" spans="1:13" ht="12.75">
      <c r="A133" s="64"/>
      <c r="B133" s="64"/>
      <c r="C133" s="64"/>
      <c r="D133" s="64"/>
      <c r="E133" s="64"/>
      <c r="F133" s="64"/>
      <c r="G133" s="64"/>
      <c r="H133" s="64"/>
      <c r="I133" s="64"/>
      <c r="J133" s="64"/>
      <c r="K133" s="64"/>
      <c r="L133" s="64"/>
      <c r="M133" s="64"/>
    </row>
    <row r="134" spans="1:13" ht="12.75">
      <c r="A134" s="64"/>
      <c r="B134" s="64"/>
      <c r="C134" s="64"/>
      <c r="D134" s="64"/>
      <c r="E134" s="64"/>
      <c r="F134" s="64"/>
      <c r="G134" s="64"/>
      <c r="H134" s="64"/>
      <c r="I134" s="64"/>
      <c r="J134" s="64"/>
      <c r="K134" s="64"/>
      <c r="L134" s="64"/>
      <c r="M134" s="64"/>
    </row>
    <row r="135" spans="1:13" ht="12.75">
      <c r="A135" s="64"/>
      <c r="B135" s="64"/>
      <c r="C135" s="64"/>
      <c r="D135" s="64"/>
      <c r="E135" s="64"/>
      <c r="F135" s="64"/>
      <c r="G135" s="64"/>
      <c r="H135" s="64"/>
      <c r="I135" s="64"/>
      <c r="J135" s="64"/>
      <c r="K135" s="64"/>
      <c r="L135" s="64"/>
      <c r="M135" s="64"/>
    </row>
    <row r="136" spans="1:13" ht="12.75">
      <c r="A136" s="64"/>
      <c r="B136" s="64"/>
      <c r="C136" s="64"/>
      <c r="D136" s="64"/>
      <c r="E136" s="64"/>
      <c r="F136" s="64"/>
      <c r="G136" s="64"/>
      <c r="H136" s="64"/>
      <c r="I136" s="64"/>
      <c r="J136" s="64"/>
      <c r="K136" s="64"/>
      <c r="L136" s="64"/>
      <c r="M136" s="64"/>
    </row>
    <row r="137" spans="1:13" ht="12.75">
      <c r="A137" s="64"/>
      <c r="B137" s="64"/>
      <c r="C137" s="64"/>
      <c r="D137" s="64"/>
      <c r="E137" s="64"/>
      <c r="F137" s="64"/>
      <c r="G137" s="64"/>
      <c r="H137" s="64"/>
      <c r="I137" s="64"/>
      <c r="J137" s="64"/>
      <c r="K137" s="64"/>
      <c r="L137" s="64"/>
      <c r="M137" s="64"/>
    </row>
    <row r="138" spans="1:13" ht="12.75">
      <c r="A138" s="64"/>
      <c r="B138" s="64"/>
      <c r="C138" s="64"/>
      <c r="D138" s="64"/>
      <c r="E138" s="64"/>
      <c r="F138" s="64"/>
      <c r="G138" s="64"/>
      <c r="H138" s="64"/>
      <c r="I138" s="64"/>
      <c r="J138" s="64"/>
      <c r="K138" s="64"/>
      <c r="L138" s="64"/>
      <c r="M138" s="64"/>
    </row>
    <row r="139" spans="1:13" ht="12.75">
      <c r="A139" s="64"/>
      <c r="B139" s="64"/>
      <c r="C139" s="64"/>
      <c r="D139" s="64"/>
      <c r="E139" s="64"/>
      <c r="F139" s="64"/>
      <c r="G139" s="64"/>
      <c r="H139" s="64"/>
      <c r="I139" s="64"/>
      <c r="J139" s="64"/>
      <c r="K139" s="64"/>
      <c r="L139" s="64"/>
      <c r="M139" s="64"/>
    </row>
    <row r="140" spans="1:13" ht="12.75">
      <c r="A140" s="64"/>
      <c r="B140" s="64"/>
      <c r="C140" s="64"/>
      <c r="D140" s="64"/>
      <c r="E140" s="64"/>
      <c r="F140" s="64"/>
      <c r="G140" s="64"/>
      <c r="H140" s="64"/>
      <c r="I140" s="64"/>
      <c r="J140" s="64"/>
      <c r="K140" s="64"/>
      <c r="L140" s="64"/>
      <c r="M140" s="64"/>
    </row>
    <row r="141" spans="1:13" ht="12.75">
      <c r="A141" s="64"/>
      <c r="B141" s="64"/>
      <c r="C141" s="64"/>
      <c r="D141" s="64"/>
      <c r="E141" s="64"/>
      <c r="F141" s="64"/>
      <c r="G141" s="64"/>
      <c r="H141" s="64"/>
      <c r="I141" s="64"/>
      <c r="J141" s="64"/>
      <c r="K141" s="64"/>
      <c r="L141" s="64"/>
      <c r="M141" s="64"/>
    </row>
    <row r="142" spans="1:13" ht="12.75">
      <c r="A142" s="64"/>
      <c r="B142" s="64"/>
      <c r="C142" s="64"/>
      <c r="D142" s="64"/>
      <c r="E142" s="64"/>
      <c r="F142" s="64"/>
      <c r="G142" s="64"/>
      <c r="H142" s="64"/>
      <c r="I142" s="64"/>
      <c r="J142" s="64"/>
      <c r="K142" s="64"/>
      <c r="L142" s="64"/>
      <c r="M142" s="64"/>
    </row>
    <row r="143" spans="1:13" ht="12.75">
      <c r="A143" s="64"/>
      <c r="B143" s="64"/>
      <c r="C143" s="64"/>
      <c r="D143" s="64"/>
      <c r="E143" s="64"/>
      <c r="F143" s="64"/>
      <c r="G143" s="64"/>
      <c r="H143" s="64"/>
      <c r="I143" s="64"/>
      <c r="J143" s="64"/>
      <c r="K143" s="64"/>
      <c r="L143" s="64"/>
      <c r="M143" s="64"/>
    </row>
    <row r="144" spans="1:13" ht="12.75">
      <c r="A144" s="64"/>
      <c r="B144" s="64"/>
      <c r="C144" s="64"/>
      <c r="D144" s="64"/>
      <c r="E144" s="64"/>
      <c r="F144" s="64"/>
      <c r="G144" s="64"/>
      <c r="H144" s="64"/>
      <c r="I144" s="64"/>
      <c r="J144" s="64"/>
      <c r="K144" s="64"/>
      <c r="L144" s="64"/>
      <c r="M144" s="64"/>
    </row>
    <row r="145" spans="1:13" ht="12.75">
      <c r="A145" s="64"/>
      <c r="B145" s="64"/>
      <c r="C145" s="64"/>
      <c r="D145" s="64"/>
      <c r="E145" s="64"/>
      <c r="F145" s="64"/>
      <c r="G145" s="64"/>
      <c r="H145" s="64"/>
      <c r="I145" s="64"/>
      <c r="J145" s="64"/>
      <c r="K145" s="64"/>
      <c r="L145" s="64"/>
      <c r="M145" s="64"/>
    </row>
    <row r="146" spans="1:13" ht="12.75">
      <c r="A146" s="64"/>
      <c r="B146" s="64"/>
      <c r="C146" s="64"/>
      <c r="D146" s="64"/>
      <c r="E146" s="64"/>
      <c r="F146" s="64"/>
      <c r="G146" s="64"/>
      <c r="H146" s="64"/>
      <c r="I146" s="64"/>
      <c r="J146" s="64"/>
      <c r="K146" s="64"/>
      <c r="L146" s="64"/>
      <c r="M146" s="64"/>
    </row>
    <row r="147" spans="1:13" ht="12.75">
      <c r="A147" s="64"/>
      <c r="B147" s="64"/>
      <c r="C147" s="64"/>
      <c r="D147" s="64"/>
      <c r="E147" s="64"/>
      <c r="F147" s="64"/>
      <c r="G147" s="64"/>
      <c r="H147" s="64"/>
      <c r="I147" s="64"/>
      <c r="J147" s="64"/>
      <c r="K147" s="64"/>
      <c r="L147" s="64"/>
      <c r="M147" s="64"/>
    </row>
    <row r="148" spans="1:13" ht="12.75">
      <c r="A148" s="64"/>
      <c r="B148" s="64"/>
      <c r="C148" s="64"/>
      <c r="D148" s="64"/>
      <c r="E148" s="64"/>
      <c r="F148" s="64"/>
      <c r="G148" s="64"/>
      <c r="H148" s="64"/>
      <c r="I148" s="64"/>
      <c r="J148" s="64"/>
      <c r="K148" s="64"/>
      <c r="L148" s="64"/>
      <c r="M148" s="64"/>
    </row>
    <row r="149" spans="1:13" ht="12.75">
      <c r="A149" s="64"/>
      <c r="B149" s="64"/>
      <c r="C149" s="64"/>
      <c r="D149" s="64"/>
      <c r="E149" s="64"/>
      <c r="F149" s="64"/>
      <c r="G149" s="64"/>
      <c r="H149" s="64"/>
      <c r="I149" s="64"/>
      <c r="J149" s="64"/>
      <c r="K149" s="64"/>
      <c r="L149" s="64"/>
      <c r="M149" s="64"/>
    </row>
    <row r="150" spans="1:13" ht="12.75">
      <c r="A150" s="64"/>
      <c r="B150" s="64"/>
      <c r="C150" s="64"/>
      <c r="D150" s="64"/>
      <c r="E150" s="64"/>
      <c r="F150" s="64"/>
      <c r="G150" s="64"/>
      <c r="H150" s="64"/>
      <c r="I150" s="64"/>
      <c r="J150" s="64"/>
      <c r="K150" s="64"/>
      <c r="L150" s="64"/>
      <c r="M150" s="64"/>
    </row>
    <row r="151" spans="1:13" ht="12.75">
      <c r="A151" s="64"/>
      <c r="B151" s="64"/>
      <c r="C151" s="64"/>
      <c r="D151" s="64"/>
      <c r="E151" s="64"/>
      <c r="F151" s="64"/>
      <c r="G151" s="64"/>
      <c r="H151" s="64"/>
      <c r="I151" s="64"/>
      <c r="J151" s="64"/>
      <c r="K151" s="64"/>
      <c r="L151" s="64"/>
      <c r="M151" s="64"/>
    </row>
    <row r="152" spans="1:13" ht="12.75">
      <c r="A152" s="64"/>
      <c r="B152" s="64"/>
      <c r="C152" s="64"/>
      <c r="D152" s="64"/>
      <c r="E152" s="64"/>
      <c r="F152" s="64"/>
      <c r="G152" s="64"/>
      <c r="H152" s="64"/>
      <c r="I152" s="64"/>
      <c r="J152" s="64"/>
      <c r="K152" s="64"/>
      <c r="L152" s="64"/>
      <c r="M152" s="64"/>
    </row>
    <row r="153" spans="1:13" ht="12.75">
      <c r="A153" s="64"/>
      <c r="B153" s="64"/>
      <c r="C153" s="64"/>
      <c r="D153" s="64"/>
      <c r="E153" s="64"/>
      <c r="F153" s="64"/>
      <c r="G153" s="64"/>
      <c r="H153" s="64"/>
      <c r="I153" s="64"/>
      <c r="J153" s="64"/>
      <c r="K153" s="64"/>
      <c r="L153" s="64"/>
      <c r="M153" s="64"/>
    </row>
    <row r="154" spans="1:13" ht="12.75">
      <c r="A154" s="64"/>
      <c r="B154" s="64"/>
      <c r="C154" s="64"/>
      <c r="D154" s="64"/>
      <c r="E154" s="64"/>
      <c r="F154" s="64"/>
      <c r="G154" s="64"/>
      <c r="H154" s="64"/>
      <c r="I154" s="64"/>
      <c r="J154" s="64"/>
      <c r="K154" s="64"/>
      <c r="L154" s="64"/>
      <c r="M154" s="64"/>
    </row>
    <row r="155" spans="1:13" ht="12.75">
      <c r="A155" s="64"/>
      <c r="B155" s="64"/>
      <c r="C155" s="64"/>
      <c r="D155" s="64"/>
      <c r="E155" s="64"/>
      <c r="F155" s="64"/>
      <c r="G155" s="64"/>
      <c r="H155" s="64"/>
      <c r="I155" s="64"/>
      <c r="J155" s="64"/>
      <c r="K155" s="64"/>
      <c r="L155" s="64"/>
      <c r="M155" s="64"/>
    </row>
    <row r="156" spans="1:13" ht="12.75">
      <c r="A156" s="64"/>
      <c r="B156" s="64"/>
      <c r="C156" s="64"/>
      <c r="D156" s="64"/>
      <c r="E156" s="64"/>
      <c r="F156" s="64"/>
      <c r="G156" s="64"/>
      <c r="H156" s="64"/>
      <c r="I156" s="64"/>
      <c r="J156" s="64"/>
      <c r="K156" s="64"/>
      <c r="L156" s="64"/>
      <c r="M156" s="64"/>
    </row>
    <row r="157" spans="1:13" ht="12.75">
      <c r="A157" s="64"/>
      <c r="B157" s="64"/>
      <c r="C157" s="64"/>
      <c r="D157" s="64"/>
      <c r="E157" s="64"/>
      <c r="F157" s="64"/>
      <c r="G157" s="64"/>
      <c r="H157" s="64"/>
      <c r="I157" s="64"/>
      <c r="J157" s="64"/>
      <c r="K157" s="64"/>
      <c r="L157" s="64"/>
      <c r="M157" s="64"/>
    </row>
    <row r="158" spans="1:13" ht="12.75">
      <c r="A158" s="64"/>
      <c r="B158" s="64"/>
      <c r="C158" s="64"/>
      <c r="D158" s="64"/>
      <c r="E158" s="64"/>
      <c r="F158" s="64"/>
      <c r="G158" s="64"/>
      <c r="H158" s="64"/>
      <c r="I158" s="64"/>
      <c r="J158" s="64"/>
      <c r="K158" s="64"/>
      <c r="L158" s="64"/>
      <c r="M158" s="64"/>
    </row>
    <row r="159" spans="1:13" ht="12.75">
      <c r="A159" s="64"/>
      <c r="B159" s="64"/>
      <c r="C159" s="64"/>
      <c r="D159" s="64"/>
      <c r="E159" s="64"/>
      <c r="F159" s="64"/>
      <c r="G159" s="64"/>
      <c r="H159" s="64"/>
      <c r="I159" s="64"/>
      <c r="J159" s="64"/>
      <c r="K159" s="64"/>
      <c r="L159" s="64"/>
      <c r="M159" s="64"/>
    </row>
    <row r="160" spans="1:13" ht="12.75">
      <c r="A160" s="64"/>
      <c r="B160" s="64"/>
      <c r="C160" s="64"/>
      <c r="D160" s="64"/>
      <c r="E160" s="64"/>
      <c r="F160" s="64"/>
      <c r="G160" s="64"/>
      <c r="H160" s="64"/>
      <c r="I160" s="64"/>
      <c r="J160" s="64"/>
      <c r="K160" s="64"/>
      <c r="L160" s="64"/>
      <c r="M160" s="64"/>
    </row>
    <row r="161" spans="1:13" ht="12.75">
      <c r="A161" s="64"/>
      <c r="B161" s="64"/>
      <c r="C161" s="64"/>
      <c r="D161" s="64"/>
      <c r="E161" s="64"/>
      <c r="F161" s="64"/>
      <c r="G161" s="64"/>
      <c r="H161" s="64"/>
      <c r="I161" s="64"/>
      <c r="J161" s="64"/>
      <c r="K161" s="64"/>
      <c r="L161" s="64"/>
      <c r="M161" s="64"/>
    </row>
    <row r="162" spans="1:13" ht="12.75">
      <c r="A162" s="64"/>
      <c r="B162" s="64"/>
      <c r="C162" s="64"/>
      <c r="D162" s="64"/>
      <c r="E162" s="64"/>
      <c r="F162" s="64"/>
      <c r="G162" s="64"/>
      <c r="H162" s="64"/>
      <c r="I162" s="64"/>
      <c r="J162" s="64"/>
      <c r="K162" s="64"/>
      <c r="L162" s="64"/>
      <c r="M162" s="64"/>
    </row>
    <row r="163" spans="1:13" ht="12.75">
      <c r="A163" s="64"/>
      <c r="B163" s="64"/>
      <c r="C163" s="64"/>
      <c r="D163" s="64"/>
      <c r="E163" s="64"/>
      <c r="F163" s="64"/>
      <c r="G163" s="64"/>
      <c r="H163" s="64"/>
      <c r="I163" s="64"/>
      <c r="J163" s="64"/>
      <c r="K163" s="64"/>
      <c r="L163" s="64"/>
      <c r="M163" s="64"/>
    </row>
    <row r="164" spans="1:13" ht="12.75">
      <c r="A164" s="64"/>
      <c r="B164" s="64"/>
      <c r="C164" s="64"/>
      <c r="D164" s="64"/>
      <c r="E164" s="64"/>
      <c r="F164" s="64"/>
      <c r="G164" s="64"/>
      <c r="H164" s="64"/>
      <c r="I164" s="64"/>
      <c r="J164" s="64"/>
      <c r="K164" s="64"/>
      <c r="L164" s="64"/>
      <c r="M164" s="64"/>
    </row>
    <row r="165" spans="1:13" ht="12.75">
      <c r="A165" s="64"/>
      <c r="B165" s="64"/>
      <c r="C165" s="64"/>
      <c r="D165" s="64"/>
      <c r="E165" s="64"/>
      <c r="F165" s="64"/>
      <c r="G165" s="64"/>
      <c r="H165" s="64"/>
      <c r="I165" s="64"/>
      <c r="J165" s="64"/>
      <c r="K165" s="64"/>
      <c r="L165" s="64"/>
      <c r="M165" s="64"/>
    </row>
    <row r="166" spans="1:13" ht="12.75">
      <c r="A166" s="64"/>
      <c r="B166" s="64"/>
      <c r="C166" s="64"/>
      <c r="D166" s="64"/>
      <c r="E166" s="64"/>
      <c r="F166" s="64"/>
      <c r="G166" s="64"/>
      <c r="H166" s="64"/>
      <c r="I166" s="64"/>
      <c r="J166" s="64"/>
      <c r="K166" s="64"/>
      <c r="L166" s="64"/>
      <c r="M166" s="64"/>
    </row>
    <row r="167" spans="1:13" ht="12.75">
      <c r="A167" s="64"/>
      <c r="B167" s="64"/>
      <c r="C167" s="64"/>
      <c r="D167" s="64"/>
      <c r="E167" s="64"/>
      <c r="F167" s="64"/>
      <c r="G167" s="64"/>
      <c r="H167" s="64"/>
      <c r="I167" s="64"/>
      <c r="J167" s="64"/>
      <c r="K167" s="64"/>
      <c r="L167" s="64"/>
      <c r="M167" s="64"/>
    </row>
    <row r="168" spans="1:13" ht="12.75">
      <c r="A168" s="64"/>
      <c r="B168" s="64"/>
      <c r="C168" s="64"/>
      <c r="D168" s="64"/>
      <c r="E168" s="64"/>
      <c r="F168" s="64"/>
      <c r="G168" s="64"/>
      <c r="H168" s="64"/>
      <c r="I168" s="64"/>
      <c r="J168" s="64"/>
      <c r="K168" s="64"/>
      <c r="L168" s="64"/>
      <c r="M168" s="64"/>
    </row>
    <row r="169" spans="1:13" ht="12.75">
      <c r="A169" s="64"/>
      <c r="B169" s="64"/>
      <c r="C169" s="64"/>
      <c r="D169" s="64"/>
      <c r="E169" s="64"/>
      <c r="F169" s="64"/>
      <c r="G169" s="64"/>
      <c r="H169" s="64"/>
      <c r="I169" s="64"/>
      <c r="J169" s="64"/>
      <c r="K169" s="64"/>
      <c r="L169" s="64"/>
      <c r="M169" s="64"/>
    </row>
    <row r="170" spans="1:13" ht="12.75">
      <c r="A170" s="64"/>
      <c r="B170" s="64"/>
      <c r="C170" s="64"/>
      <c r="D170" s="64"/>
      <c r="E170" s="64"/>
      <c r="F170" s="64"/>
      <c r="G170" s="64"/>
      <c r="H170" s="64"/>
      <c r="I170" s="64"/>
      <c r="J170" s="64"/>
      <c r="K170" s="64"/>
      <c r="L170" s="64"/>
      <c r="M170" s="64"/>
    </row>
    <row r="171" spans="1:13" ht="12.75">
      <c r="A171" s="64"/>
      <c r="B171" s="64"/>
      <c r="C171" s="64"/>
      <c r="D171" s="64"/>
      <c r="E171" s="64"/>
      <c r="F171" s="64"/>
      <c r="G171" s="64"/>
      <c r="H171" s="64"/>
      <c r="I171" s="64"/>
      <c r="J171" s="64"/>
      <c r="K171" s="64"/>
      <c r="L171" s="64"/>
      <c r="M171" s="64"/>
    </row>
    <row r="172" spans="1:13" ht="12.75">
      <c r="A172" s="64"/>
      <c r="B172" s="64"/>
      <c r="C172" s="64"/>
      <c r="D172" s="64"/>
      <c r="E172" s="64"/>
      <c r="F172" s="64"/>
      <c r="G172" s="64"/>
      <c r="H172" s="64"/>
      <c r="I172" s="64"/>
      <c r="J172" s="64"/>
      <c r="K172" s="64"/>
      <c r="L172" s="64"/>
      <c r="M172" s="64"/>
    </row>
    <row r="173" spans="1:13" ht="12.75">
      <c r="A173" s="64"/>
      <c r="B173" s="64"/>
      <c r="C173" s="64"/>
      <c r="D173" s="64"/>
      <c r="E173" s="64"/>
      <c r="F173" s="64"/>
      <c r="G173" s="64"/>
      <c r="H173" s="64"/>
      <c r="I173" s="64"/>
      <c r="J173" s="64"/>
      <c r="K173" s="64"/>
      <c r="L173" s="64"/>
      <c r="M173" s="64"/>
    </row>
    <row r="174" spans="1:13" ht="12.75">
      <c r="A174" s="64"/>
      <c r="B174" s="64"/>
      <c r="C174" s="64"/>
      <c r="D174" s="64"/>
      <c r="E174" s="64"/>
      <c r="F174" s="64"/>
      <c r="G174" s="64"/>
      <c r="H174" s="64"/>
      <c r="I174" s="64"/>
      <c r="J174" s="64"/>
      <c r="K174" s="64"/>
      <c r="L174" s="64"/>
      <c r="M174" s="64"/>
    </row>
    <row r="175" spans="1:13" ht="12.75">
      <c r="A175" s="64"/>
      <c r="B175" s="64"/>
      <c r="C175" s="64"/>
      <c r="D175" s="64"/>
      <c r="E175" s="64"/>
      <c r="F175" s="64"/>
      <c r="G175" s="64"/>
      <c r="H175" s="64"/>
      <c r="I175" s="64"/>
      <c r="J175" s="64"/>
      <c r="K175" s="64"/>
      <c r="L175" s="64"/>
      <c r="M175" s="64"/>
    </row>
    <row r="176" spans="1:13" ht="12.75">
      <c r="A176" s="64"/>
      <c r="B176" s="64"/>
      <c r="C176" s="64"/>
      <c r="D176" s="64"/>
      <c r="E176" s="64"/>
      <c r="F176" s="64"/>
      <c r="G176" s="64"/>
      <c r="H176" s="64"/>
      <c r="I176" s="64"/>
      <c r="J176" s="64"/>
      <c r="K176" s="64"/>
      <c r="L176" s="64"/>
      <c r="M176" s="64"/>
    </row>
    <row r="177" spans="1:13" ht="12.75">
      <c r="A177" s="64"/>
      <c r="B177" s="64"/>
      <c r="C177" s="64"/>
      <c r="D177" s="64"/>
      <c r="E177" s="64"/>
      <c r="F177" s="64"/>
      <c r="G177" s="64"/>
      <c r="H177" s="64"/>
      <c r="I177" s="64"/>
      <c r="J177" s="64"/>
      <c r="K177" s="64"/>
      <c r="L177" s="64"/>
      <c r="M177" s="64"/>
    </row>
    <row r="178" spans="1:13" ht="12.75">
      <c r="A178" s="64"/>
      <c r="B178" s="64"/>
      <c r="C178" s="64"/>
      <c r="D178" s="64"/>
      <c r="E178" s="64"/>
      <c r="F178" s="64"/>
      <c r="G178" s="64"/>
      <c r="H178" s="64"/>
      <c r="I178" s="64"/>
      <c r="J178" s="64"/>
      <c r="K178" s="64"/>
      <c r="L178" s="64"/>
      <c r="M178" s="64"/>
    </row>
    <row r="179" spans="1:13" ht="12.75">
      <c r="A179" s="64"/>
      <c r="B179" s="64"/>
      <c r="C179" s="64"/>
      <c r="D179" s="64"/>
      <c r="E179" s="64"/>
      <c r="F179" s="64"/>
      <c r="G179" s="64"/>
      <c r="H179" s="64"/>
      <c r="I179" s="64"/>
      <c r="J179" s="64"/>
      <c r="K179" s="64"/>
      <c r="L179" s="64"/>
      <c r="M179" s="64"/>
    </row>
    <row r="180" spans="1:13" ht="12.75">
      <c r="A180" s="64"/>
      <c r="B180" s="64"/>
      <c r="C180" s="64"/>
      <c r="D180" s="64"/>
      <c r="E180" s="64"/>
      <c r="F180" s="64"/>
      <c r="G180" s="64"/>
      <c r="H180" s="64"/>
      <c r="I180" s="64"/>
      <c r="J180" s="64"/>
      <c r="K180" s="64"/>
      <c r="L180" s="64"/>
      <c r="M180" s="64"/>
    </row>
    <row r="181" spans="1:13" ht="12.75">
      <c r="A181" s="64"/>
      <c r="B181" s="64"/>
      <c r="C181" s="64"/>
      <c r="D181" s="64"/>
      <c r="E181" s="64"/>
      <c r="F181" s="64"/>
      <c r="G181" s="64"/>
      <c r="H181" s="64"/>
      <c r="I181" s="64"/>
      <c r="J181" s="64"/>
      <c r="K181" s="64"/>
      <c r="L181" s="64"/>
      <c r="M181" s="64"/>
    </row>
    <row r="182" spans="1:13" ht="12.75">
      <c r="A182" s="64"/>
      <c r="B182" s="64"/>
      <c r="C182" s="64"/>
      <c r="D182" s="64"/>
      <c r="E182" s="64"/>
      <c r="F182" s="64"/>
      <c r="G182" s="64"/>
      <c r="H182" s="64"/>
      <c r="I182" s="64"/>
      <c r="J182" s="64"/>
      <c r="K182" s="64"/>
      <c r="L182" s="64"/>
      <c r="M182" s="64"/>
    </row>
    <row r="183" spans="1:13" ht="12.75">
      <c r="A183" s="64"/>
      <c r="B183" s="64"/>
      <c r="C183" s="64"/>
      <c r="D183" s="64"/>
      <c r="E183" s="64"/>
      <c r="F183" s="64"/>
      <c r="G183" s="64"/>
      <c r="H183" s="64"/>
      <c r="I183" s="64"/>
      <c r="J183" s="64"/>
      <c r="K183" s="64"/>
      <c r="L183" s="64"/>
      <c r="M183" s="64"/>
    </row>
    <row r="184" spans="1:13" ht="12.75">
      <c r="A184" s="64"/>
      <c r="B184" s="64"/>
      <c r="C184" s="64"/>
      <c r="D184" s="64"/>
      <c r="E184" s="64"/>
      <c r="F184" s="64"/>
      <c r="G184" s="64"/>
      <c r="H184" s="64"/>
      <c r="I184" s="64"/>
      <c r="J184" s="64"/>
      <c r="K184" s="64"/>
      <c r="L184" s="64"/>
      <c r="M184" s="64"/>
    </row>
    <row r="185" spans="1:13" ht="12.75">
      <c r="A185" s="64"/>
      <c r="B185" s="64"/>
      <c r="C185" s="64"/>
      <c r="D185" s="64"/>
      <c r="E185" s="64"/>
      <c r="F185" s="64"/>
      <c r="G185" s="64"/>
      <c r="H185" s="64"/>
      <c r="I185" s="64"/>
      <c r="J185" s="64"/>
      <c r="K185" s="64"/>
      <c r="L185" s="64"/>
      <c r="M185" s="64"/>
    </row>
    <row r="186" spans="1:13" ht="12.75">
      <c r="A186" s="64"/>
      <c r="B186" s="64"/>
      <c r="C186" s="64"/>
      <c r="D186" s="64"/>
      <c r="E186" s="64"/>
      <c r="F186" s="64"/>
      <c r="G186" s="64"/>
      <c r="H186" s="64"/>
      <c r="I186" s="64"/>
      <c r="J186" s="64"/>
      <c r="K186" s="64"/>
      <c r="L186" s="64"/>
      <c r="M186" s="64"/>
    </row>
    <row r="187" spans="1:13" ht="12.75">
      <c r="A187" s="64"/>
      <c r="B187" s="64"/>
      <c r="C187" s="64"/>
      <c r="D187" s="64"/>
      <c r="E187" s="64"/>
      <c r="F187" s="64"/>
      <c r="G187" s="64"/>
      <c r="H187" s="64"/>
      <c r="I187" s="64"/>
      <c r="J187" s="64"/>
      <c r="K187" s="64"/>
      <c r="L187" s="64"/>
      <c r="M187" s="64"/>
    </row>
    <row r="188" spans="1:13" ht="12.75">
      <c r="A188" s="64"/>
      <c r="B188" s="64"/>
      <c r="C188" s="64"/>
      <c r="D188" s="64"/>
      <c r="E188" s="64"/>
      <c r="F188" s="64"/>
      <c r="G188" s="64"/>
      <c r="H188" s="64"/>
      <c r="I188" s="64"/>
      <c r="J188" s="64"/>
      <c r="K188" s="64"/>
      <c r="L188" s="64"/>
      <c r="M188" s="64"/>
    </row>
    <row r="189" spans="1:13" ht="12.75">
      <c r="A189" s="64"/>
      <c r="B189" s="64"/>
      <c r="C189" s="64"/>
      <c r="D189" s="64"/>
      <c r="E189" s="64"/>
      <c r="F189" s="64"/>
      <c r="G189" s="64"/>
      <c r="H189" s="64"/>
      <c r="I189" s="64"/>
      <c r="J189" s="64"/>
      <c r="K189" s="64"/>
      <c r="L189" s="64"/>
      <c r="M189" s="64"/>
    </row>
    <row r="190" spans="1:13" ht="12.75">
      <c r="A190" s="64"/>
      <c r="B190" s="64"/>
      <c r="C190" s="64"/>
      <c r="D190" s="64"/>
      <c r="E190" s="64"/>
      <c r="F190" s="64"/>
      <c r="G190" s="64"/>
      <c r="H190" s="64"/>
      <c r="I190" s="64"/>
      <c r="J190" s="64"/>
      <c r="K190" s="64"/>
      <c r="L190" s="64"/>
      <c r="M190" s="64"/>
    </row>
    <row r="191" spans="1:13" ht="12.75">
      <c r="A191" s="64"/>
      <c r="B191" s="64"/>
      <c r="C191" s="64"/>
      <c r="D191" s="64"/>
      <c r="E191" s="64"/>
      <c r="F191" s="64"/>
      <c r="G191" s="64"/>
      <c r="H191" s="64"/>
      <c r="I191" s="64"/>
      <c r="J191" s="64"/>
      <c r="K191" s="64"/>
      <c r="L191" s="64"/>
      <c r="M191" s="64"/>
    </row>
    <row r="192" spans="1:13" ht="12.75">
      <c r="A192" s="64"/>
      <c r="B192" s="64"/>
      <c r="C192" s="64"/>
      <c r="D192" s="64"/>
      <c r="E192" s="64"/>
      <c r="F192" s="64"/>
      <c r="G192" s="64"/>
      <c r="H192" s="64"/>
      <c r="I192" s="64"/>
      <c r="J192" s="64"/>
      <c r="K192" s="64"/>
      <c r="L192" s="64"/>
      <c r="M192" s="64"/>
    </row>
    <row r="193" spans="1:13" ht="12.75">
      <c r="A193" s="64"/>
      <c r="B193" s="64"/>
      <c r="C193" s="64"/>
      <c r="D193" s="64"/>
      <c r="E193" s="64"/>
      <c r="F193" s="64"/>
      <c r="G193" s="64"/>
      <c r="H193" s="64"/>
      <c r="I193" s="64"/>
      <c r="J193" s="64"/>
      <c r="K193" s="64"/>
      <c r="L193" s="64"/>
      <c r="M193" s="64"/>
    </row>
    <row r="194" spans="1:13" ht="12.75">
      <c r="A194" s="64"/>
      <c r="B194" s="64"/>
      <c r="C194" s="64"/>
      <c r="D194" s="64"/>
      <c r="E194" s="64"/>
      <c r="F194" s="64"/>
      <c r="G194" s="64"/>
      <c r="H194" s="64"/>
      <c r="I194" s="64"/>
      <c r="J194" s="64"/>
      <c r="K194" s="64"/>
      <c r="L194" s="64"/>
      <c r="M194" s="64"/>
    </row>
    <row r="195" spans="1:13" ht="12.75">
      <c r="A195" s="64"/>
      <c r="B195" s="64"/>
      <c r="C195" s="64"/>
      <c r="D195" s="64"/>
      <c r="E195" s="64"/>
      <c r="F195" s="64"/>
      <c r="G195" s="64"/>
      <c r="H195" s="64"/>
      <c r="I195" s="64"/>
      <c r="J195" s="64"/>
      <c r="K195" s="64"/>
      <c r="L195" s="64"/>
      <c r="M195" s="64"/>
    </row>
    <row r="196" spans="1:13" ht="12.75">
      <c r="A196" s="64"/>
      <c r="B196" s="64"/>
      <c r="C196" s="64"/>
      <c r="D196" s="64"/>
      <c r="E196" s="64"/>
      <c r="F196" s="64"/>
      <c r="G196" s="64"/>
      <c r="H196" s="64"/>
      <c r="I196" s="64"/>
      <c r="J196" s="64"/>
      <c r="K196" s="64"/>
      <c r="L196" s="64"/>
      <c r="M196" s="64"/>
    </row>
    <row r="197" spans="1:13" ht="12.75">
      <c r="A197" s="64"/>
      <c r="B197" s="64"/>
      <c r="C197" s="64"/>
      <c r="D197" s="64"/>
      <c r="E197" s="64"/>
      <c r="F197" s="64"/>
      <c r="G197" s="64"/>
      <c r="H197" s="64"/>
      <c r="I197" s="64"/>
      <c r="J197" s="64"/>
      <c r="K197" s="64"/>
      <c r="L197" s="64"/>
      <c r="M197" s="64"/>
    </row>
    <row r="198" spans="1:13" ht="12.75">
      <c r="A198" s="64"/>
      <c r="B198" s="64"/>
      <c r="C198" s="64"/>
      <c r="D198" s="64"/>
      <c r="E198" s="64"/>
      <c r="F198" s="64"/>
      <c r="G198" s="64"/>
      <c r="H198" s="64"/>
      <c r="I198" s="64"/>
      <c r="J198" s="64"/>
      <c r="K198" s="64"/>
      <c r="L198" s="64"/>
      <c r="M198" s="64"/>
    </row>
    <row r="199" spans="1:13" ht="12.75">
      <c r="A199" s="64"/>
      <c r="B199" s="64"/>
      <c r="C199" s="64"/>
      <c r="D199" s="64"/>
      <c r="E199" s="64"/>
      <c r="F199" s="64"/>
      <c r="G199" s="64"/>
      <c r="H199" s="64"/>
      <c r="I199" s="64"/>
      <c r="J199" s="64"/>
      <c r="K199" s="64"/>
      <c r="L199" s="64"/>
      <c r="M199" s="64"/>
    </row>
    <row r="200" spans="1:13" ht="12.75">
      <c r="A200" s="64"/>
      <c r="B200" s="64"/>
      <c r="C200" s="64"/>
      <c r="D200" s="64"/>
      <c r="E200" s="64"/>
      <c r="F200" s="64"/>
      <c r="G200" s="64"/>
      <c r="H200" s="64"/>
      <c r="I200" s="64"/>
      <c r="J200" s="64"/>
      <c r="K200" s="64"/>
      <c r="L200" s="64"/>
      <c r="M200" s="64"/>
    </row>
    <row r="201" spans="1:13" ht="12.75">
      <c r="A201" s="64"/>
      <c r="B201" s="64"/>
      <c r="C201" s="64"/>
      <c r="D201" s="64"/>
      <c r="E201" s="64"/>
      <c r="F201" s="64"/>
      <c r="G201" s="64"/>
      <c r="H201" s="64"/>
      <c r="I201" s="64"/>
      <c r="J201" s="64"/>
      <c r="K201" s="64"/>
      <c r="L201" s="64"/>
      <c r="M201" s="64"/>
    </row>
    <row r="202" spans="1:13" ht="12.75">
      <c r="A202" s="64"/>
      <c r="B202" s="64"/>
      <c r="C202" s="64"/>
      <c r="D202" s="64"/>
      <c r="E202" s="64"/>
      <c r="F202" s="64"/>
      <c r="G202" s="64"/>
      <c r="H202" s="64"/>
      <c r="I202" s="64"/>
      <c r="J202" s="64"/>
      <c r="K202" s="64"/>
      <c r="L202" s="64"/>
      <c r="M202" s="64"/>
    </row>
    <row r="203" spans="1:13" ht="12.75">
      <c r="A203" s="64"/>
      <c r="B203" s="64"/>
      <c r="C203" s="64"/>
      <c r="D203" s="64"/>
      <c r="E203" s="64"/>
      <c r="F203" s="64"/>
      <c r="G203" s="64"/>
      <c r="H203" s="64"/>
      <c r="I203" s="64"/>
      <c r="J203" s="64"/>
      <c r="K203" s="64"/>
      <c r="L203" s="64"/>
      <c r="M203" s="64"/>
    </row>
    <row r="204" spans="1:13" ht="12.75">
      <c r="A204" s="64"/>
      <c r="B204" s="64"/>
      <c r="C204" s="64"/>
      <c r="D204" s="64"/>
      <c r="E204" s="64"/>
      <c r="F204" s="64"/>
      <c r="G204" s="64"/>
      <c r="H204" s="64"/>
      <c r="I204" s="64"/>
      <c r="J204" s="64"/>
      <c r="K204" s="64"/>
      <c r="L204" s="64"/>
      <c r="M204" s="64"/>
    </row>
    <row r="205" spans="1:13" ht="12.75">
      <c r="A205" s="64"/>
      <c r="B205" s="64"/>
      <c r="C205" s="64"/>
      <c r="D205" s="64"/>
      <c r="E205" s="64"/>
      <c r="F205" s="64"/>
      <c r="G205" s="64"/>
      <c r="H205" s="64"/>
      <c r="I205" s="64"/>
      <c r="J205" s="64"/>
      <c r="K205" s="64"/>
      <c r="L205" s="64"/>
      <c r="M205" s="64"/>
    </row>
    <row r="206" spans="1:13" ht="12.75">
      <c r="A206" s="64"/>
      <c r="B206" s="64"/>
      <c r="C206" s="64"/>
      <c r="D206" s="64"/>
      <c r="E206" s="64"/>
      <c r="F206" s="64"/>
      <c r="G206" s="64"/>
      <c r="H206" s="64"/>
      <c r="I206" s="64"/>
      <c r="J206" s="64"/>
      <c r="K206" s="64"/>
      <c r="L206" s="64"/>
      <c r="M206" s="64"/>
    </row>
    <row r="207" spans="1:13" ht="12.75">
      <c r="A207" s="64"/>
      <c r="B207" s="64"/>
      <c r="C207" s="64"/>
      <c r="D207" s="64"/>
      <c r="E207" s="64"/>
      <c r="F207" s="64"/>
      <c r="G207" s="64"/>
      <c r="H207" s="64"/>
      <c r="I207" s="64"/>
      <c r="J207" s="64"/>
      <c r="K207" s="64"/>
      <c r="L207" s="64"/>
      <c r="M207" s="64"/>
    </row>
    <row r="208" spans="1:13" ht="12.75">
      <c r="A208" s="64"/>
      <c r="B208" s="64"/>
      <c r="C208" s="64"/>
      <c r="D208" s="64"/>
      <c r="E208" s="64"/>
      <c r="F208" s="64"/>
      <c r="G208" s="64"/>
      <c r="H208" s="64"/>
      <c r="I208" s="64"/>
      <c r="J208" s="64"/>
      <c r="K208" s="64"/>
      <c r="L208" s="64"/>
      <c r="M208" s="64"/>
    </row>
    <row r="209" spans="1:13" ht="12.75">
      <c r="A209" s="64"/>
      <c r="B209" s="64"/>
      <c r="C209" s="64"/>
      <c r="D209" s="64"/>
      <c r="E209" s="64"/>
      <c r="F209" s="64"/>
      <c r="G209" s="64"/>
      <c r="H209" s="64"/>
      <c r="I209" s="64"/>
      <c r="J209" s="64"/>
      <c r="K209" s="64"/>
      <c r="L209" s="64"/>
      <c r="M209" s="64"/>
    </row>
    <row r="210" spans="1:13" ht="12.75">
      <c r="A210" s="64"/>
      <c r="B210" s="64"/>
      <c r="C210" s="64"/>
      <c r="D210" s="64"/>
      <c r="E210" s="64"/>
      <c r="F210" s="64"/>
      <c r="G210" s="64"/>
      <c r="H210" s="64"/>
      <c r="I210" s="64"/>
      <c r="J210" s="64"/>
      <c r="K210" s="64"/>
      <c r="L210" s="64"/>
      <c r="M210" s="64"/>
    </row>
    <row r="211" spans="1:13" ht="12.75">
      <c r="A211" s="64"/>
      <c r="B211" s="64"/>
      <c r="C211" s="64"/>
      <c r="D211" s="64"/>
      <c r="E211" s="64"/>
      <c r="F211" s="64"/>
      <c r="G211" s="64"/>
      <c r="H211" s="64"/>
      <c r="I211" s="64"/>
      <c r="J211" s="64"/>
      <c r="K211" s="64"/>
      <c r="L211" s="64"/>
      <c r="M211" s="64"/>
    </row>
    <row r="212" spans="1:13" ht="12.75">
      <c r="A212" s="64"/>
      <c r="B212" s="64"/>
      <c r="C212" s="64"/>
      <c r="D212" s="64"/>
      <c r="E212" s="64"/>
      <c r="F212" s="64"/>
      <c r="G212" s="64"/>
      <c r="H212" s="64"/>
      <c r="I212" s="64"/>
      <c r="J212" s="64"/>
      <c r="K212" s="64"/>
      <c r="L212" s="64"/>
      <c r="M212" s="64"/>
    </row>
    <row r="213" spans="1:13" ht="12.75">
      <c r="A213" s="64"/>
      <c r="B213" s="64"/>
      <c r="C213" s="64"/>
      <c r="D213" s="64"/>
      <c r="E213" s="64"/>
      <c r="F213" s="64"/>
      <c r="G213" s="64"/>
      <c r="H213" s="64"/>
      <c r="I213" s="64"/>
      <c r="J213" s="64"/>
      <c r="K213" s="64"/>
      <c r="L213" s="64"/>
      <c r="M213" s="64"/>
    </row>
    <row r="214" spans="1:13" ht="12.75">
      <c r="A214" s="64"/>
      <c r="B214" s="64"/>
      <c r="C214" s="64"/>
      <c r="D214" s="64"/>
      <c r="E214" s="64"/>
      <c r="F214" s="64"/>
      <c r="G214" s="64"/>
      <c r="H214" s="64"/>
      <c r="I214" s="64"/>
      <c r="J214" s="64"/>
      <c r="K214" s="64"/>
      <c r="L214" s="64"/>
      <c r="M214" s="64"/>
    </row>
    <row r="215" spans="1:13" ht="12.75">
      <c r="A215" s="64"/>
      <c r="B215" s="64"/>
      <c r="C215" s="64"/>
      <c r="D215" s="64"/>
      <c r="E215" s="64"/>
      <c r="F215" s="64"/>
      <c r="G215" s="64"/>
      <c r="H215" s="64"/>
      <c r="I215" s="64"/>
      <c r="J215" s="64"/>
      <c r="K215" s="64"/>
      <c r="L215" s="64"/>
      <c r="M215" s="64"/>
    </row>
    <row r="216" spans="1:13" ht="12.75">
      <c r="A216" s="64"/>
      <c r="B216" s="64"/>
      <c r="C216" s="64"/>
      <c r="D216" s="64"/>
      <c r="E216" s="64"/>
      <c r="F216" s="64"/>
      <c r="G216" s="64"/>
      <c r="H216" s="64"/>
      <c r="I216" s="64"/>
      <c r="J216" s="64"/>
      <c r="K216" s="64"/>
      <c r="L216" s="64"/>
      <c r="M216" s="64"/>
    </row>
    <row r="217" spans="1:13" ht="12.75">
      <c r="A217" s="64"/>
      <c r="B217" s="64"/>
      <c r="C217" s="64"/>
      <c r="D217" s="64"/>
      <c r="E217" s="64"/>
      <c r="F217" s="64"/>
      <c r="G217" s="64"/>
      <c r="H217" s="64"/>
      <c r="I217" s="64"/>
      <c r="J217" s="64"/>
      <c r="K217" s="64"/>
      <c r="L217" s="64"/>
      <c r="M217" s="64"/>
    </row>
    <row r="218" spans="1:13" ht="12.75">
      <c r="A218" s="64"/>
      <c r="B218" s="64"/>
      <c r="C218" s="64"/>
      <c r="D218" s="64"/>
      <c r="E218" s="64"/>
      <c r="F218" s="64"/>
      <c r="G218" s="64"/>
      <c r="H218" s="64"/>
      <c r="I218" s="64"/>
      <c r="J218" s="64"/>
      <c r="K218" s="64"/>
      <c r="L218" s="64"/>
      <c r="M218" s="64"/>
    </row>
    <row r="219" spans="1:13" ht="12.75">
      <c r="A219" s="64"/>
      <c r="B219" s="64"/>
      <c r="C219" s="64"/>
      <c r="D219" s="64"/>
      <c r="E219" s="64"/>
      <c r="F219" s="64"/>
      <c r="G219" s="64"/>
      <c r="H219" s="64"/>
      <c r="I219" s="64"/>
      <c r="J219" s="64"/>
      <c r="K219" s="64"/>
      <c r="L219" s="64"/>
      <c r="M219" s="64"/>
    </row>
    <row r="220" spans="1:13" ht="12.75">
      <c r="A220" s="64"/>
      <c r="B220" s="64"/>
      <c r="C220" s="64"/>
      <c r="D220" s="64"/>
      <c r="E220" s="64"/>
      <c r="F220" s="64"/>
      <c r="G220" s="64"/>
      <c r="H220" s="64"/>
      <c r="I220" s="64"/>
      <c r="J220" s="64"/>
      <c r="K220" s="64"/>
      <c r="L220" s="64"/>
      <c r="M220" s="64"/>
    </row>
    <row r="221" spans="1:13" ht="12.75">
      <c r="A221" s="64"/>
      <c r="B221" s="64"/>
      <c r="C221" s="64"/>
      <c r="D221" s="64"/>
      <c r="E221" s="64"/>
      <c r="F221" s="64"/>
      <c r="G221" s="64"/>
      <c r="H221" s="64"/>
      <c r="I221" s="64"/>
      <c r="J221" s="64"/>
      <c r="K221" s="64"/>
      <c r="L221" s="64"/>
      <c r="M221" s="64"/>
    </row>
    <row r="222" spans="1:13" ht="12.75">
      <c r="A222" s="64"/>
      <c r="B222" s="64"/>
      <c r="C222" s="64"/>
      <c r="D222" s="64"/>
      <c r="E222" s="64"/>
      <c r="F222" s="64"/>
      <c r="G222" s="64"/>
      <c r="H222" s="64"/>
      <c r="I222" s="64"/>
      <c r="J222" s="64"/>
      <c r="K222" s="64"/>
      <c r="L222" s="64"/>
      <c r="M222" s="64"/>
    </row>
    <row r="223" spans="1:13" ht="12.75">
      <c r="A223" s="64"/>
      <c r="B223" s="64"/>
      <c r="C223" s="64"/>
      <c r="D223" s="64"/>
      <c r="E223" s="64"/>
      <c r="F223" s="64"/>
      <c r="G223" s="64"/>
      <c r="H223" s="64"/>
      <c r="I223" s="64"/>
      <c r="J223" s="64"/>
      <c r="K223" s="64"/>
      <c r="L223" s="64"/>
      <c r="M223" s="64"/>
    </row>
    <row r="224" spans="1:13" ht="12.75">
      <c r="A224" s="64"/>
      <c r="B224" s="64"/>
      <c r="C224" s="64"/>
      <c r="D224" s="64"/>
      <c r="E224" s="64"/>
      <c r="F224" s="64"/>
      <c r="G224" s="64"/>
      <c r="H224" s="64"/>
      <c r="I224" s="64"/>
      <c r="J224" s="64"/>
      <c r="K224" s="64"/>
      <c r="L224" s="64"/>
      <c r="M224" s="64"/>
    </row>
    <row r="225" spans="1:13" ht="12.75">
      <c r="A225" s="64"/>
      <c r="B225" s="64"/>
      <c r="C225" s="64"/>
      <c r="D225" s="64"/>
      <c r="E225" s="64"/>
      <c r="F225" s="64"/>
      <c r="G225" s="64"/>
      <c r="H225" s="64"/>
      <c r="I225" s="64"/>
      <c r="J225" s="64"/>
      <c r="K225" s="64"/>
      <c r="L225" s="64"/>
      <c r="M225" s="64"/>
    </row>
    <row r="226" spans="1:13" ht="12.75">
      <c r="A226" s="64"/>
      <c r="B226" s="64"/>
      <c r="C226" s="64"/>
      <c r="D226" s="64"/>
      <c r="E226" s="64"/>
      <c r="F226" s="64"/>
      <c r="G226" s="64"/>
      <c r="H226" s="64"/>
      <c r="I226" s="64"/>
      <c r="J226" s="64"/>
      <c r="K226" s="64"/>
      <c r="L226" s="64"/>
      <c r="M226" s="64"/>
    </row>
    <row r="227" spans="1:13" ht="12.75">
      <c r="A227" s="64"/>
      <c r="B227" s="64"/>
      <c r="C227" s="64"/>
      <c r="D227" s="64"/>
      <c r="E227" s="64"/>
      <c r="F227" s="64"/>
      <c r="G227" s="64"/>
      <c r="H227" s="64"/>
      <c r="I227" s="64"/>
      <c r="J227" s="64"/>
      <c r="K227" s="64"/>
      <c r="L227" s="64"/>
      <c r="M227" s="64"/>
    </row>
    <row r="228" spans="1:13" ht="12.75">
      <c r="A228" s="64"/>
      <c r="B228" s="64"/>
      <c r="C228" s="64"/>
      <c r="D228" s="64"/>
      <c r="E228" s="64"/>
      <c r="F228" s="64"/>
      <c r="G228" s="64"/>
      <c r="H228" s="64"/>
      <c r="I228" s="64"/>
      <c r="J228" s="64"/>
      <c r="K228" s="64"/>
      <c r="L228" s="64"/>
      <c r="M228" s="64"/>
    </row>
    <row r="229" spans="1:13" ht="12.75">
      <c r="A229" s="64"/>
      <c r="B229" s="64"/>
      <c r="C229" s="64"/>
      <c r="D229" s="64"/>
      <c r="E229" s="64"/>
      <c r="F229" s="64"/>
      <c r="G229" s="64"/>
      <c r="H229" s="64"/>
      <c r="I229" s="64"/>
      <c r="J229" s="64"/>
      <c r="K229" s="64"/>
      <c r="L229" s="64"/>
      <c r="M229" s="64"/>
    </row>
    <row r="230" spans="1:13" ht="12.75">
      <c r="A230" s="64"/>
      <c r="B230" s="64"/>
      <c r="C230" s="64"/>
      <c r="D230" s="64"/>
      <c r="E230" s="64"/>
      <c r="F230" s="64"/>
      <c r="G230" s="64"/>
      <c r="H230" s="64"/>
      <c r="I230" s="64"/>
      <c r="J230" s="64"/>
      <c r="K230" s="64"/>
      <c r="L230" s="64"/>
      <c r="M230" s="64"/>
    </row>
    <row r="231" spans="1:13" ht="12.75">
      <c r="A231" s="64"/>
      <c r="B231" s="64"/>
      <c r="C231" s="64"/>
      <c r="D231" s="64"/>
      <c r="E231" s="64"/>
      <c r="F231" s="64"/>
      <c r="G231" s="64"/>
      <c r="H231" s="64"/>
      <c r="I231" s="64"/>
      <c r="J231" s="64"/>
      <c r="K231" s="64"/>
      <c r="L231" s="64"/>
      <c r="M231" s="64"/>
    </row>
    <row r="232" spans="1:13" ht="12.75">
      <c r="A232" s="64"/>
      <c r="B232" s="64"/>
      <c r="C232" s="64"/>
      <c r="D232" s="64"/>
      <c r="E232" s="64"/>
      <c r="F232" s="64"/>
      <c r="G232" s="64"/>
      <c r="H232" s="64"/>
      <c r="I232" s="64"/>
      <c r="J232" s="64"/>
      <c r="K232" s="64"/>
      <c r="L232" s="64"/>
      <c r="M232" s="64"/>
    </row>
    <row r="233" spans="1:13" ht="12.75">
      <c r="A233" s="64"/>
      <c r="B233" s="64"/>
      <c r="C233" s="64"/>
      <c r="D233" s="64"/>
      <c r="E233" s="64"/>
      <c r="F233" s="64"/>
      <c r="G233" s="64"/>
      <c r="H233" s="64"/>
      <c r="I233" s="64"/>
      <c r="J233" s="64"/>
      <c r="K233" s="64"/>
      <c r="L233" s="64"/>
      <c r="M233" s="64"/>
    </row>
    <row r="234" spans="1:13" ht="12.75">
      <c r="A234" s="64"/>
      <c r="B234" s="64"/>
      <c r="C234" s="64"/>
      <c r="D234" s="64"/>
      <c r="E234" s="64"/>
      <c r="F234" s="64"/>
      <c r="G234" s="64"/>
      <c r="H234" s="64"/>
      <c r="I234" s="64"/>
      <c r="J234" s="64"/>
      <c r="K234" s="64"/>
      <c r="L234" s="64"/>
      <c r="M234" s="64"/>
    </row>
    <row r="235" spans="1:13" ht="12.75">
      <c r="A235" s="64"/>
      <c r="B235" s="64"/>
      <c r="C235" s="64"/>
      <c r="D235" s="64"/>
      <c r="E235" s="64"/>
      <c r="F235" s="64"/>
      <c r="G235" s="64"/>
      <c r="H235" s="64"/>
      <c r="I235" s="64"/>
      <c r="J235" s="64"/>
      <c r="K235" s="64"/>
      <c r="L235" s="64"/>
      <c r="M235" s="64"/>
    </row>
    <row r="236" spans="1:13" ht="12.75">
      <c r="A236" s="64"/>
      <c r="B236" s="64"/>
      <c r="C236" s="64"/>
      <c r="D236" s="64"/>
      <c r="E236" s="64"/>
      <c r="F236" s="64"/>
      <c r="G236" s="64"/>
      <c r="H236" s="64"/>
      <c r="I236" s="64"/>
      <c r="J236" s="64"/>
      <c r="K236" s="64"/>
      <c r="L236" s="64"/>
      <c r="M236" s="64"/>
    </row>
    <row r="237" spans="1:13" ht="12.75">
      <c r="A237" s="64"/>
      <c r="B237" s="64"/>
      <c r="C237" s="64"/>
      <c r="D237" s="64"/>
      <c r="E237" s="64"/>
      <c r="F237" s="64"/>
      <c r="G237" s="64"/>
      <c r="H237" s="64"/>
      <c r="I237" s="64"/>
      <c r="J237" s="64"/>
      <c r="K237" s="64"/>
      <c r="L237" s="64"/>
      <c r="M237" s="64"/>
    </row>
    <row r="238" spans="1:13" ht="12.75">
      <c r="A238" s="64"/>
      <c r="B238" s="64"/>
      <c r="C238" s="64"/>
      <c r="D238" s="64"/>
      <c r="E238" s="64"/>
      <c r="F238" s="64"/>
      <c r="G238" s="64"/>
      <c r="H238" s="64"/>
      <c r="I238" s="64"/>
      <c r="J238" s="64"/>
      <c r="K238" s="64"/>
      <c r="L238" s="64"/>
      <c r="M238" s="64"/>
    </row>
    <row r="239" spans="1:13" ht="12.75">
      <c r="A239" s="64"/>
      <c r="B239" s="64"/>
      <c r="C239" s="64"/>
      <c r="D239" s="64"/>
      <c r="E239" s="64"/>
      <c r="F239" s="64"/>
      <c r="G239" s="64"/>
      <c r="H239" s="64"/>
      <c r="I239" s="64"/>
      <c r="J239" s="64"/>
      <c r="K239" s="64"/>
      <c r="L239" s="64"/>
      <c r="M239" s="64"/>
    </row>
    <row r="240" spans="1:13" ht="12.75">
      <c r="A240" s="64"/>
      <c r="B240" s="64"/>
      <c r="C240" s="64"/>
      <c r="D240" s="64"/>
      <c r="E240" s="64"/>
      <c r="F240" s="64"/>
      <c r="G240" s="64"/>
      <c r="H240" s="64"/>
      <c r="I240" s="64"/>
      <c r="J240" s="64"/>
      <c r="K240" s="64"/>
      <c r="L240" s="64"/>
      <c r="M240" s="64"/>
    </row>
    <row r="241" spans="1:13" ht="12.75">
      <c r="A241" s="64"/>
      <c r="B241" s="64"/>
      <c r="C241" s="64"/>
      <c r="D241" s="64"/>
      <c r="E241" s="64"/>
      <c r="F241" s="64"/>
      <c r="G241" s="64"/>
      <c r="H241" s="64"/>
      <c r="I241" s="64"/>
      <c r="J241" s="64"/>
      <c r="K241" s="64"/>
      <c r="L241" s="64"/>
      <c r="M241" s="64"/>
    </row>
    <row r="242" spans="1:13" ht="12.75">
      <c r="A242" s="64"/>
      <c r="B242" s="64"/>
      <c r="C242" s="64"/>
      <c r="D242" s="64"/>
      <c r="E242" s="64"/>
      <c r="F242" s="64"/>
      <c r="G242" s="64"/>
      <c r="H242" s="64"/>
      <c r="I242" s="64"/>
      <c r="J242" s="64"/>
      <c r="K242" s="64"/>
      <c r="L242" s="64"/>
      <c r="M242" s="64"/>
    </row>
    <row r="243" spans="1:13" ht="12.75">
      <c r="A243" s="64"/>
      <c r="B243" s="64"/>
      <c r="C243" s="64"/>
      <c r="D243" s="64"/>
      <c r="E243" s="64"/>
      <c r="F243" s="64"/>
      <c r="G243" s="64"/>
      <c r="H243" s="64"/>
      <c r="I243" s="64"/>
      <c r="J243" s="64"/>
      <c r="K243" s="64"/>
      <c r="L243" s="64"/>
      <c r="M243" s="64"/>
    </row>
    <row r="244" spans="1:13" ht="12.75">
      <c r="A244" s="64"/>
      <c r="B244" s="64"/>
      <c r="C244" s="64"/>
      <c r="D244" s="64"/>
      <c r="E244" s="64"/>
      <c r="F244" s="64"/>
      <c r="G244" s="64"/>
      <c r="H244" s="64"/>
      <c r="I244" s="64"/>
      <c r="J244" s="64"/>
      <c r="K244" s="64"/>
      <c r="L244" s="64"/>
      <c r="M244" s="64"/>
    </row>
    <row r="245" spans="1:13" ht="12.75">
      <c r="A245" s="64"/>
      <c r="B245" s="64"/>
      <c r="C245" s="64"/>
      <c r="D245" s="64"/>
      <c r="E245" s="64"/>
      <c r="F245" s="64"/>
      <c r="G245" s="64"/>
      <c r="H245" s="64"/>
      <c r="I245" s="64"/>
      <c r="J245" s="64"/>
      <c r="K245" s="64"/>
      <c r="L245" s="64"/>
      <c r="M245" s="64"/>
    </row>
    <row r="246" spans="1:13" ht="12.75">
      <c r="A246" s="64"/>
      <c r="B246" s="64"/>
      <c r="C246" s="64"/>
      <c r="D246" s="64"/>
      <c r="E246" s="64"/>
      <c r="F246" s="64"/>
      <c r="G246" s="64"/>
      <c r="H246" s="64"/>
      <c r="I246" s="64"/>
      <c r="J246" s="64"/>
      <c r="K246" s="64"/>
      <c r="L246" s="64"/>
      <c r="M246" s="64"/>
    </row>
    <row r="247" spans="1:13" ht="12.75">
      <c r="A247" s="64"/>
      <c r="B247" s="64"/>
      <c r="C247" s="64"/>
      <c r="D247" s="64"/>
      <c r="E247" s="64"/>
      <c r="F247" s="64"/>
      <c r="G247" s="64"/>
      <c r="H247" s="64"/>
      <c r="I247" s="64"/>
      <c r="J247" s="64"/>
      <c r="K247" s="64"/>
      <c r="L247" s="64"/>
      <c r="M247" s="64"/>
    </row>
    <row r="248" spans="1:13" ht="12.75">
      <c r="A248" s="64"/>
      <c r="B248" s="64"/>
      <c r="C248" s="64"/>
      <c r="D248" s="64"/>
      <c r="E248" s="64"/>
      <c r="F248" s="64"/>
      <c r="G248" s="64"/>
      <c r="H248" s="64"/>
      <c r="I248" s="64"/>
      <c r="J248" s="64"/>
      <c r="K248" s="64"/>
      <c r="L248" s="64"/>
      <c r="M248" s="64"/>
    </row>
    <row r="249" spans="1:13" ht="12.75">
      <c r="A249" s="64"/>
      <c r="B249" s="64"/>
      <c r="C249" s="64"/>
      <c r="D249" s="64"/>
      <c r="E249" s="64"/>
      <c r="F249" s="64"/>
      <c r="G249" s="64"/>
      <c r="H249" s="64"/>
      <c r="I249" s="64"/>
      <c r="J249" s="64"/>
      <c r="K249" s="64"/>
      <c r="L249" s="64"/>
      <c r="M249" s="64"/>
    </row>
    <row r="250" spans="1:13" ht="12.75">
      <c r="A250" s="64"/>
      <c r="B250" s="64"/>
      <c r="C250" s="64"/>
      <c r="D250" s="64"/>
      <c r="E250" s="64"/>
      <c r="F250" s="64"/>
      <c r="G250" s="64"/>
      <c r="H250" s="64"/>
      <c r="I250" s="64"/>
      <c r="J250" s="64"/>
      <c r="K250" s="64"/>
      <c r="L250" s="64"/>
      <c r="M250" s="64"/>
    </row>
    <row r="251" spans="1:13" ht="12.75">
      <c r="A251" s="64"/>
      <c r="B251" s="64"/>
      <c r="C251" s="64"/>
      <c r="D251" s="64"/>
      <c r="E251" s="64"/>
      <c r="F251" s="64"/>
      <c r="G251" s="64"/>
      <c r="H251" s="64"/>
      <c r="I251" s="64"/>
      <c r="J251" s="64"/>
      <c r="K251" s="64"/>
      <c r="L251" s="64"/>
      <c r="M251" s="64"/>
    </row>
    <row r="252" spans="1:13" ht="12.75">
      <c r="A252" s="64"/>
      <c r="B252" s="64"/>
      <c r="C252" s="64"/>
      <c r="D252" s="64"/>
      <c r="E252" s="64"/>
      <c r="F252" s="64"/>
      <c r="G252" s="64"/>
      <c r="H252" s="64"/>
      <c r="I252" s="64"/>
      <c r="J252" s="64"/>
      <c r="K252" s="64"/>
      <c r="L252" s="64"/>
      <c r="M252" s="64"/>
    </row>
    <row r="253" spans="1:13" ht="12.75">
      <c r="A253" s="64"/>
      <c r="B253" s="64"/>
      <c r="C253" s="64"/>
      <c r="D253" s="64"/>
      <c r="E253" s="64"/>
      <c r="F253" s="64"/>
      <c r="G253" s="64"/>
      <c r="H253" s="64"/>
      <c r="I253" s="64"/>
      <c r="J253" s="64"/>
      <c r="K253" s="64"/>
      <c r="L253" s="64"/>
      <c r="M253" s="64"/>
    </row>
    <row r="254" spans="1:13" ht="12.75">
      <c r="A254" s="64"/>
      <c r="B254" s="64"/>
      <c r="C254" s="64"/>
      <c r="D254" s="64"/>
      <c r="E254" s="64"/>
      <c r="F254" s="64"/>
      <c r="G254" s="64"/>
      <c r="H254" s="64"/>
      <c r="I254" s="64"/>
      <c r="J254" s="64"/>
      <c r="K254" s="64"/>
      <c r="L254" s="64"/>
      <c r="M254" s="64"/>
    </row>
    <row r="255" spans="1:13" ht="12.75">
      <c r="A255" s="64"/>
      <c r="B255" s="64"/>
      <c r="C255" s="64"/>
      <c r="D255" s="64"/>
      <c r="E255" s="64"/>
      <c r="F255" s="64"/>
      <c r="G255" s="64"/>
      <c r="H255" s="64"/>
      <c r="I255" s="64"/>
      <c r="J255" s="64"/>
      <c r="K255" s="64"/>
      <c r="L255" s="64"/>
      <c r="M255" s="64"/>
    </row>
    <row r="256" spans="1:13" ht="12.75">
      <c r="A256" s="64"/>
      <c r="B256" s="64"/>
      <c r="C256" s="64"/>
      <c r="D256" s="64"/>
      <c r="E256" s="64"/>
      <c r="F256" s="64"/>
      <c r="G256" s="64"/>
      <c r="H256" s="64"/>
      <c r="I256" s="64"/>
      <c r="J256" s="64"/>
      <c r="K256" s="64"/>
      <c r="L256" s="64"/>
      <c r="M256" s="64"/>
    </row>
    <row r="257" spans="1:13" ht="12.75">
      <c r="A257" s="64"/>
      <c r="B257" s="64"/>
      <c r="C257" s="64"/>
      <c r="D257" s="64"/>
      <c r="E257" s="64"/>
      <c r="F257" s="64"/>
      <c r="G257" s="64"/>
      <c r="H257" s="64"/>
      <c r="I257" s="64"/>
      <c r="J257" s="64"/>
      <c r="K257" s="64"/>
      <c r="L257" s="64"/>
      <c r="M257" s="64"/>
    </row>
    <row r="258" spans="1:13" ht="12.75">
      <c r="A258" s="64"/>
      <c r="B258" s="64"/>
      <c r="C258" s="64"/>
      <c r="D258" s="64"/>
      <c r="E258" s="64"/>
      <c r="F258" s="64"/>
      <c r="G258" s="64"/>
      <c r="H258" s="64"/>
      <c r="I258" s="64"/>
      <c r="J258" s="64"/>
      <c r="K258" s="64"/>
      <c r="L258" s="64"/>
      <c r="M258" s="64"/>
    </row>
    <row r="259" spans="1:13" ht="12.75">
      <c r="A259" s="64"/>
      <c r="B259" s="64"/>
      <c r="C259" s="64"/>
      <c r="D259" s="64"/>
      <c r="E259" s="64"/>
      <c r="F259" s="64"/>
      <c r="G259" s="64"/>
      <c r="H259" s="64"/>
      <c r="I259" s="64"/>
      <c r="J259" s="64"/>
      <c r="K259" s="64"/>
      <c r="L259" s="64"/>
      <c r="M259" s="64"/>
    </row>
    <row r="260" spans="1:13" ht="12.75">
      <c r="A260" s="64"/>
      <c r="B260" s="64"/>
      <c r="C260" s="64"/>
      <c r="D260" s="64"/>
      <c r="E260" s="64"/>
      <c r="F260" s="64"/>
      <c r="G260" s="64"/>
      <c r="H260" s="64"/>
      <c r="I260" s="64"/>
      <c r="J260" s="64"/>
      <c r="K260" s="64"/>
      <c r="L260" s="64"/>
      <c r="M260" s="64"/>
    </row>
    <row r="261" spans="1:13" ht="12.75">
      <c r="A261" s="64"/>
      <c r="B261" s="64"/>
      <c r="C261" s="64"/>
      <c r="D261" s="64"/>
      <c r="E261" s="64"/>
      <c r="F261" s="64"/>
      <c r="G261" s="64"/>
      <c r="H261" s="64"/>
      <c r="I261" s="64"/>
      <c r="J261" s="64"/>
      <c r="K261" s="64"/>
      <c r="L261" s="64"/>
      <c r="M261" s="64"/>
    </row>
    <row r="262" spans="1:13" ht="12.75">
      <c r="A262" s="64"/>
      <c r="B262" s="64"/>
      <c r="C262" s="64"/>
      <c r="D262" s="64"/>
      <c r="E262" s="64"/>
      <c r="F262" s="64"/>
      <c r="G262" s="64"/>
      <c r="H262" s="64"/>
      <c r="I262" s="64"/>
      <c r="J262" s="64"/>
      <c r="K262" s="64"/>
      <c r="L262" s="64"/>
      <c r="M262" s="64"/>
    </row>
    <row r="263" spans="1:13" ht="12.75">
      <c r="A263" s="64"/>
      <c r="B263" s="64"/>
      <c r="C263" s="64"/>
      <c r="D263" s="64"/>
      <c r="E263" s="64"/>
      <c r="F263" s="64"/>
      <c r="G263" s="64"/>
      <c r="H263" s="64"/>
      <c r="I263" s="64"/>
      <c r="J263" s="64"/>
      <c r="K263" s="64"/>
      <c r="L263" s="64"/>
      <c r="M263" s="64"/>
    </row>
    <row r="264" spans="1:13" ht="12.75">
      <c r="A264" s="64"/>
      <c r="B264" s="64"/>
      <c r="C264" s="64"/>
      <c r="D264" s="64"/>
      <c r="E264" s="64"/>
      <c r="F264" s="64"/>
      <c r="G264" s="64"/>
      <c r="H264" s="64"/>
      <c r="I264" s="64"/>
      <c r="J264" s="64"/>
      <c r="K264" s="64"/>
      <c r="L264" s="64"/>
      <c r="M264" s="64"/>
    </row>
    <row r="265" spans="1:13" ht="12.75">
      <c r="A265" s="64"/>
      <c r="B265" s="64"/>
      <c r="C265" s="64"/>
      <c r="D265" s="64"/>
      <c r="E265" s="64"/>
      <c r="F265" s="64"/>
      <c r="G265" s="64"/>
      <c r="H265" s="64"/>
      <c r="I265" s="64"/>
      <c r="J265" s="64"/>
      <c r="K265" s="64"/>
      <c r="L265" s="64"/>
      <c r="M265" s="64"/>
    </row>
    <row r="266" spans="1:13" ht="12.75">
      <c r="A266" s="64"/>
      <c r="B266" s="64"/>
      <c r="C266" s="64"/>
      <c r="D266" s="64"/>
      <c r="E266" s="64"/>
      <c r="F266" s="64"/>
      <c r="G266" s="64"/>
      <c r="H266" s="64"/>
      <c r="I266" s="64"/>
      <c r="J266" s="64"/>
      <c r="K266" s="64"/>
      <c r="L266" s="64"/>
      <c r="M266" s="64"/>
    </row>
    <row r="267" spans="1:13" ht="12.75">
      <c r="A267" s="64"/>
      <c r="B267" s="64"/>
      <c r="C267" s="64"/>
      <c r="D267" s="64"/>
      <c r="E267" s="64"/>
      <c r="F267" s="64"/>
      <c r="G267" s="64"/>
      <c r="H267" s="64"/>
      <c r="I267" s="64"/>
      <c r="J267" s="64"/>
      <c r="K267" s="64"/>
      <c r="L267" s="64"/>
      <c r="M267" s="64"/>
    </row>
    <row r="268" spans="1:13" ht="12.75">
      <c r="A268" s="64"/>
      <c r="B268" s="64"/>
      <c r="C268" s="64"/>
      <c r="D268" s="64"/>
      <c r="E268" s="64"/>
      <c r="F268" s="64"/>
      <c r="G268" s="64"/>
      <c r="H268" s="64"/>
      <c r="I268" s="64"/>
      <c r="J268" s="64"/>
      <c r="K268" s="64"/>
      <c r="L268" s="64"/>
      <c r="M268" s="64"/>
    </row>
    <row r="269" spans="1:13" ht="12.75">
      <c r="A269" s="64"/>
      <c r="B269" s="64"/>
      <c r="C269" s="64"/>
      <c r="D269" s="64"/>
      <c r="E269" s="64"/>
      <c r="F269" s="64"/>
      <c r="G269" s="64"/>
      <c r="H269" s="64"/>
      <c r="I269" s="64"/>
      <c r="J269" s="64"/>
      <c r="K269" s="64"/>
      <c r="L269" s="64"/>
      <c r="M269" s="64"/>
    </row>
    <row r="270" spans="1:13" ht="12.75">
      <c r="A270" s="64"/>
      <c r="B270" s="64"/>
      <c r="C270" s="64"/>
      <c r="D270" s="64"/>
      <c r="E270" s="64"/>
      <c r="F270" s="64"/>
      <c r="G270" s="64"/>
      <c r="H270" s="64"/>
      <c r="I270" s="64"/>
      <c r="J270" s="64"/>
      <c r="K270" s="64"/>
      <c r="L270" s="64"/>
      <c r="M270" s="64"/>
    </row>
    <row r="271" spans="1:13" ht="12.75">
      <c r="A271" s="64"/>
      <c r="B271" s="64"/>
      <c r="C271" s="64"/>
      <c r="D271" s="64"/>
      <c r="E271" s="64"/>
      <c r="F271" s="64"/>
      <c r="G271" s="64"/>
      <c r="H271" s="64"/>
      <c r="I271" s="64"/>
      <c r="J271" s="64"/>
      <c r="K271" s="64"/>
      <c r="L271" s="64"/>
      <c r="M271" s="64"/>
    </row>
    <row r="272" spans="1:13" ht="12.75">
      <c r="A272" s="64"/>
      <c r="B272" s="64"/>
      <c r="C272" s="64"/>
      <c r="D272" s="64"/>
      <c r="E272" s="64"/>
      <c r="F272" s="64"/>
      <c r="G272" s="64"/>
      <c r="H272" s="64"/>
      <c r="I272" s="64"/>
      <c r="J272" s="64"/>
      <c r="K272" s="64"/>
      <c r="L272" s="64"/>
      <c r="M272" s="64"/>
    </row>
    <row r="273" spans="1:13" ht="12.75">
      <c r="A273" s="64"/>
      <c r="B273" s="64"/>
      <c r="C273" s="64"/>
      <c r="D273" s="64"/>
      <c r="E273" s="64"/>
      <c r="F273" s="64"/>
      <c r="G273" s="64"/>
      <c r="H273" s="64"/>
      <c r="I273" s="64"/>
      <c r="J273" s="64"/>
      <c r="K273" s="64"/>
      <c r="L273" s="64"/>
      <c r="M273" s="64"/>
    </row>
    <row r="274" spans="1:13" ht="12.75">
      <c r="A274" s="64"/>
      <c r="B274" s="64"/>
      <c r="C274" s="64"/>
      <c r="D274" s="64"/>
      <c r="E274" s="64"/>
      <c r="F274" s="64"/>
      <c r="G274" s="64"/>
      <c r="H274" s="64"/>
      <c r="I274" s="64"/>
      <c r="J274" s="64"/>
      <c r="K274" s="64"/>
      <c r="L274" s="64"/>
      <c r="M274" s="64"/>
    </row>
    <row r="275" spans="1:13" ht="12.75">
      <c r="A275" s="64"/>
      <c r="B275" s="64"/>
      <c r="C275" s="64"/>
      <c r="D275" s="64"/>
      <c r="E275" s="64"/>
      <c r="F275" s="64"/>
      <c r="G275" s="64"/>
      <c r="H275" s="64"/>
      <c r="I275" s="64"/>
      <c r="J275" s="64"/>
      <c r="K275" s="64"/>
      <c r="L275" s="64"/>
      <c r="M275" s="64"/>
    </row>
    <row r="276" spans="1:13" ht="12.75">
      <c r="A276" s="64"/>
      <c r="B276" s="64"/>
      <c r="C276" s="64"/>
      <c r="D276" s="64"/>
      <c r="E276" s="64"/>
      <c r="F276" s="64"/>
      <c r="G276" s="64"/>
      <c r="H276" s="64"/>
      <c r="I276" s="64"/>
      <c r="J276" s="64"/>
      <c r="K276" s="64"/>
      <c r="L276" s="64"/>
      <c r="M276" s="64"/>
    </row>
    <row r="277" spans="1:13" ht="12.75">
      <c r="A277" s="64"/>
      <c r="B277" s="64"/>
      <c r="C277" s="64"/>
      <c r="D277" s="64"/>
      <c r="E277" s="64"/>
      <c r="F277" s="64"/>
      <c r="G277" s="64"/>
      <c r="H277" s="64"/>
      <c r="I277" s="64"/>
      <c r="J277" s="64"/>
      <c r="K277" s="64"/>
      <c r="L277" s="64"/>
      <c r="M277" s="64"/>
    </row>
    <row r="278" spans="1:13" ht="12.75">
      <c r="A278" s="64"/>
      <c r="B278" s="64"/>
      <c r="C278" s="64"/>
      <c r="D278" s="64"/>
      <c r="E278" s="64"/>
      <c r="F278" s="64"/>
      <c r="G278" s="64"/>
      <c r="H278" s="64"/>
      <c r="I278" s="64"/>
      <c r="J278" s="64"/>
      <c r="K278" s="64"/>
      <c r="L278" s="64"/>
      <c r="M278" s="64"/>
    </row>
    <row r="279" spans="1:13" ht="12.75">
      <c r="A279" s="64"/>
      <c r="B279" s="64"/>
      <c r="C279" s="64"/>
      <c r="D279" s="64"/>
      <c r="E279" s="64"/>
      <c r="F279" s="64"/>
      <c r="G279" s="64"/>
      <c r="H279" s="64"/>
      <c r="I279" s="64"/>
      <c r="J279" s="64"/>
      <c r="K279" s="64"/>
      <c r="L279" s="64"/>
      <c r="M279" s="64"/>
    </row>
    <row r="280" spans="1:13" ht="12.75">
      <c r="A280" s="64"/>
      <c r="B280" s="64"/>
      <c r="C280" s="64"/>
      <c r="D280" s="64"/>
      <c r="E280" s="64"/>
      <c r="F280" s="64"/>
      <c r="G280" s="64"/>
      <c r="H280" s="64"/>
      <c r="I280" s="64"/>
      <c r="J280" s="64"/>
      <c r="K280" s="64"/>
      <c r="L280" s="64"/>
      <c r="M280" s="64"/>
    </row>
    <row r="281" spans="1:13" ht="12.75">
      <c r="A281" s="64"/>
      <c r="B281" s="64"/>
      <c r="C281" s="64"/>
      <c r="D281" s="64"/>
      <c r="E281" s="64"/>
      <c r="F281" s="64"/>
      <c r="G281" s="64"/>
      <c r="H281" s="64"/>
      <c r="I281" s="64"/>
      <c r="J281" s="64"/>
      <c r="K281" s="64"/>
      <c r="L281" s="64"/>
      <c r="M281" s="64"/>
    </row>
    <row r="282" spans="1:13" ht="12.75">
      <c r="A282" s="64"/>
      <c r="B282" s="64"/>
      <c r="C282" s="64"/>
      <c r="D282" s="64"/>
      <c r="E282" s="64"/>
      <c r="F282" s="64"/>
      <c r="G282" s="64"/>
      <c r="H282" s="64"/>
      <c r="I282" s="64"/>
      <c r="J282" s="64"/>
      <c r="K282" s="64"/>
      <c r="L282" s="64"/>
      <c r="M282" s="64"/>
    </row>
    <row r="283" spans="1:13" ht="12.75">
      <c r="A283" s="64"/>
      <c r="B283" s="64"/>
      <c r="C283" s="64"/>
      <c r="D283" s="64"/>
      <c r="E283" s="64"/>
      <c r="F283" s="64"/>
      <c r="G283" s="64"/>
      <c r="H283" s="64"/>
      <c r="I283" s="64"/>
      <c r="J283" s="64"/>
      <c r="K283" s="64"/>
      <c r="L283" s="64"/>
      <c r="M283" s="64"/>
    </row>
    <row r="284" spans="1:13" ht="12.75">
      <c r="A284" s="64"/>
      <c r="B284" s="64"/>
      <c r="C284" s="64"/>
      <c r="D284" s="64"/>
      <c r="E284" s="64"/>
      <c r="F284" s="64"/>
      <c r="G284" s="64"/>
      <c r="H284" s="64"/>
      <c r="I284" s="64"/>
      <c r="J284" s="64"/>
      <c r="K284" s="64"/>
      <c r="L284" s="64"/>
      <c r="M284" s="64"/>
    </row>
    <row r="285" spans="1:13" ht="12.75">
      <c r="A285" s="64"/>
      <c r="B285" s="64"/>
      <c r="C285" s="64"/>
      <c r="D285" s="64"/>
      <c r="E285" s="64"/>
      <c r="F285" s="64"/>
      <c r="G285" s="64"/>
      <c r="H285" s="64"/>
      <c r="I285" s="64"/>
      <c r="J285" s="64"/>
      <c r="K285" s="64"/>
      <c r="L285" s="64"/>
      <c r="M285" s="64"/>
    </row>
    <row r="286" spans="1:13" ht="12.75">
      <c r="A286" s="64"/>
      <c r="B286" s="64"/>
      <c r="C286" s="64"/>
      <c r="D286" s="64"/>
      <c r="E286" s="64"/>
      <c r="F286" s="64"/>
      <c r="G286" s="64"/>
      <c r="H286" s="64"/>
      <c r="I286" s="64"/>
      <c r="J286" s="64"/>
      <c r="K286" s="64"/>
      <c r="L286" s="64"/>
      <c r="M286" s="64"/>
    </row>
    <row r="287" spans="1:13" ht="12.75">
      <c r="A287" s="64"/>
      <c r="B287" s="64"/>
      <c r="C287" s="64"/>
      <c r="D287" s="64"/>
      <c r="E287" s="64"/>
      <c r="F287" s="64"/>
      <c r="G287" s="64"/>
      <c r="H287" s="64"/>
      <c r="I287" s="64"/>
      <c r="J287" s="64"/>
      <c r="K287" s="64"/>
      <c r="L287" s="64"/>
      <c r="M287" s="64"/>
    </row>
    <row r="288" spans="1:13" ht="12.75">
      <c r="A288" s="64"/>
      <c r="B288" s="64"/>
      <c r="C288" s="64"/>
      <c r="D288" s="64"/>
      <c r="E288" s="64"/>
      <c r="F288" s="64"/>
      <c r="G288" s="64"/>
      <c r="H288" s="64"/>
      <c r="I288" s="64"/>
      <c r="J288" s="64"/>
      <c r="K288" s="64"/>
      <c r="L288" s="64"/>
      <c r="M288" s="64"/>
    </row>
    <row r="289" spans="1:13" ht="12.75">
      <c r="A289" s="64"/>
      <c r="B289" s="64"/>
      <c r="C289" s="64"/>
      <c r="D289" s="64"/>
      <c r="E289" s="64"/>
      <c r="F289" s="64"/>
      <c r="G289" s="64"/>
      <c r="H289" s="64"/>
      <c r="I289" s="64"/>
      <c r="J289" s="64"/>
      <c r="K289" s="64"/>
      <c r="L289" s="64"/>
      <c r="M289" s="64"/>
    </row>
    <row r="290" spans="1:13" ht="12.75">
      <c r="A290" s="64"/>
      <c r="B290" s="64"/>
      <c r="C290" s="64"/>
      <c r="D290" s="64"/>
      <c r="E290" s="64"/>
      <c r="F290" s="64"/>
      <c r="G290" s="64"/>
      <c r="H290" s="64"/>
      <c r="I290" s="64"/>
      <c r="J290" s="64"/>
      <c r="K290" s="64"/>
      <c r="L290" s="64"/>
      <c r="M290" s="64"/>
    </row>
    <row r="291" spans="1:13" ht="12.75">
      <c r="A291" s="64"/>
      <c r="B291" s="64"/>
      <c r="C291" s="64"/>
      <c r="D291" s="64"/>
      <c r="E291" s="64"/>
      <c r="F291" s="64"/>
      <c r="G291" s="64"/>
      <c r="H291" s="64"/>
      <c r="I291" s="64"/>
      <c r="J291" s="64"/>
      <c r="K291" s="64"/>
      <c r="L291" s="64"/>
      <c r="M291" s="64"/>
    </row>
    <row r="292" spans="1:13" ht="12.75">
      <c r="A292" s="64"/>
      <c r="B292" s="64"/>
      <c r="C292" s="64"/>
      <c r="D292" s="64"/>
      <c r="E292" s="64"/>
      <c r="F292" s="64"/>
      <c r="G292" s="64"/>
      <c r="H292" s="64"/>
      <c r="I292" s="64"/>
      <c r="J292" s="64"/>
      <c r="K292" s="64"/>
      <c r="L292" s="64"/>
      <c r="M292" s="64"/>
    </row>
    <row r="293" spans="1:13" ht="12.75">
      <c r="A293" s="64"/>
      <c r="B293" s="64"/>
      <c r="C293" s="64"/>
      <c r="D293" s="64"/>
      <c r="E293" s="64"/>
      <c r="F293" s="64"/>
      <c r="G293" s="64"/>
      <c r="H293" s="64"/>
      <c r="I293" s="64"/>
      <c r="J293" s="64"/>
      <c r="K293" s="64"/>
      <c r="L293" s="64"/>
      <c r="M293" s="64"/>
    </row>
    <row r="294" spans="1:13" ht="12.75">
      <c r="A294" s="64"/>
      <c r="B294" s="64"/>
      <c r="C294" s="64"/>
      <c r="D294" s="64"/>
      <c r="E294" s="64"/>
      <c r="F294" s="64"/>
      <c r="G294" s="64"/>
      <c r="H294" s="64"/>
      <c r="I294" s="64"/>
      <c r="J294" s="64"/>
      <c r="K294" s="64"/>
      <c r="L294" s="64"/>
      <c r="M294" s="64"/>
    </row>
    <row r="295" spans="1:13" ht="12.75">
      <c r="A295" s="64"/>
      <c r="B295" s="64"/>
      <c r="C295" s="64"/>
      <c r="D295" s="64"/>
      <c r="E295" s="64"/>
      <c r="F295" s="64"/>
      <c r="G295" s="64"/>
      <c r="H295" s="64"/>
      <c r="I295" s="64"/>
      <c r="J295" s="64"/>
      <c r="K295" s="64"/>
      <c r="L295" s="64"/>
      <c r="M295" s="64"/>
    </row>
    <row r="296" spans="1:13" ht="12.75">
      <c r="A296" s="64"/>
      <c r="B296" s="64"/>
      <c r="C296" s="64"/>
      <c r="D296" s="64"/>
      <c r="E296" s="64"/>
      <c r="F296" s="64"/>
      <c r="G296" s="64"/>
      <c r="H296" s="64"/>
      <c r="I296" s="64"/>
      <c r="J296" s="64"/>
      <c r="K296" s="64"/>
      <c r="L296" s="64"/>
      <c r="M296" s="64"/>
    </row>
    <row r="297" spans="1:13" ht="12.75">
      <c r="A297" s="64"/>
      <c r="B297" s="64"/>
      <c r="C297" s="64"/>
      <c r="D297" s="64"/>
      <c r="E297" s="64"/>
      <c r="F297" s="64"/>
      <c r="G297" s="64"/>
      <c r="H297" s="64"/>
      <c r="I297" s="64"/>
      <c r="J297" s="64"/>
      <c r="K297" s="64"/>
      <c r="L297" s="64"/>
      <c r="M297" s="64"/>
    </row>
    <row r="298" spans="1:13" ht="12.75">
      <c r="A298" s="64"/>
      <c r="B298" s="64"/>
      <c r="C298" s="64"/>
      <c r="D298" s="64"/>
      <c r="E298" s="64"/>
      <c r="F298" s="64"/>
      <c r="G298" s="64"/>
      <c r="H298" s="64"/>
      <c r="I298" s="64"/>
      <c r="J298" s="64"/>
      <c r="K298" s="64"/>
      <c r="L298" s="64"/>
      <c r="M298" s="64"/>
    </row>
    <row r="299" spans="1:13" ht="12.75">
      <c r="A299" s="64"/>
      <c r="B299" s="64"/>
      <c r="C299" s="64"/>
      <c r="D299" s="64"/>
      <c r="E299" s="64"/>
      <c r="F299" s="64"/>
      <c r="G299" s="64"/>
      <c r="H299" s="64"/>
      <c r="I299" s="64"/>
      <c r="J299" s="64"/>
      <c r="K299" s="64"/>
      <c r="L299" s="64"/>
      <c r="M299" s="64"/>
    </row>
    <row r="300" spans="1:13" ht="12.75">
      <c r="A300" s="64"/>
      <c r="B300" s="64"/>
      <c r="C300" s="64"/>
      <c r="D300" s="64"/>
      <c r="E300" s="64"/>
      <c r="F300" s="64"/>
      <c r="G300" s="64"/>
      <c r="H300" s="64"/>
      <c r="I300" s="64"/>
      <c r="J300" s="64"/>
      <c r="K300" s="64"/>
      <c r="L300" s="64"/>
      <c r="M300" s="64"/>
    </row>
    <row r="301" spans="1:13" ht="12.75">
      <c r="A301" s="64"/>
      <c r="B301" s="64"/>
      <c r="C301" s="64"/>
      <c r="D301" s="64"/>
      <c r="E301" s="64"/>
      <c r="F301" s="64"/>
      <c r="G301" s="64"/>
      <c r="H301" s="64"/>
      <c r="I301" s="64"/>
      <c r="J301" s="64"/>
      <c r="K301" s="64"/>
      <c r="L301" s="64"/>
      <c r="M301" s="64"/>
    </row>
    <row r="302" spans="1:13" ht="12.75">
      <c r="A302" s="64"/>
      <c r="B302" s="64"/>
      <c r="C302" s="64"/>
      <c r="D302" s="64"/>
      <c r="E302" s="64"/>
      <c r="F302" s="64"/>
      <c r="G302" s="64"/>
      <c r="H302" s="64"/>
      <c r="I302" s="64"/>
      <c r="J302" s="64"/>
      <c r="K302" s="64"/>
      <c r="L302" s="64"/>
      <c r="M302" s="64"/>
    </row>
    <row r="303" spans="1:13" ht="12.75">
      <c r="A303" s="64"/>
      <c r="B303" s="64"/>
      <c r="C303" s="64"/>
      <c r="D303" s="64"/>
      <c r="E303" s="64"/>
      <c r="F303" s="64"/>
      <c r="G303" s="64"/>
      <c r="H303" s="64"/>
      <c r="I303" s="64"/>
      <c r="J303" s="64"/>
      <c r="K303" s="64"/>
      <c r="L303" s="64"/>
      <c r="M303" s="64"/>
    </row>
    <row r="304" spans="1:13" ht="12.75">
      <c r="A304" s="64"/>
      <c r="B304" s="64"/>
      <c r="C304" s="64"/>
      <c r="D304" s="64"/>
      <c r="E304" s="64"/>
      <c r="F304" s="64"/>
      <c r="G304" s="64"/>
      <c r="H304" s="64"/>
      <c r="I304" s="64"/>
      <c r="J304" s="64"/>
      <c r="K304" s="64"/>
      <c r="L304" s="64"/>
      <c r="M304" s="64"/>
    </row>
    <row r="305" spans="1:13" ht="12.75">
      <c r="A305" s="64"/>
      <c r="B305" s="64"/>
      <c r="C305" s="64"/>
      <c r="D305" s="64"/>
      <c r="E305" s="64"/>
      <c r="F305" s="64"/>
      <c r="G305" s="64"/>
      <c r="H305" s="64"/>
      <c r="I305" s="64"/>
      <c r="J305" s="64"/>
      <c r="K305" s="64"/>
      <c r="L305" s="64"/>
      <c r="M305" s="64"/>
    </row>
    <row r="306" spans="1:13" ht="12.75">
      <c r="A306" s="64"/>
      <c r="B306" s="64"/>
      <c r="C306" s="64"/>
      <c r="D306" s="64"/>
      <c r="E306" s="64"/>
      <c r="F306" s="64"/>
      <c r="G306" s="64"/>
      <c r="H306" s="64"/>
      <c r="I306" s="64"/>
      <c r="J306" s="64"/>
      <c r="K306" s="64"/>
      <c r="L306" s="64"/>
      <c r="M306" s="64"/>
    </row>
    <row r="307" spans="1:13" ht="12.75">
      <c r="A307" s="64"/>
      <c r="B307" s="64"/>
      <c r="C307" s="64"/>
      <c r="D307" s="64"/>
      <c r="E307" s="64"/>
      <c r="F307" s="64"/>
      <c r="G307" s="64"/>
      <c r="H307" s="64"/>
      <c r="I307" s="64"/>
      <c r="J307" s="64"/>
      <c r="K307" s="64"/>
      <c r="L307" s="64"/>
      <c r="M307" s="64"/>
    </row>
    <row r="308" spans="1:13" ht="12.75">
      <c r="A308" s="64"/>
      <c r="B308" s="64"/>
      <c r="C308" s="64"/>
      <c r="D308" s="64"/>
      <c r="E308" s="64"/>
      <c r="F308" s="64"/>
      <c r="G308" s="64"/>
      <c r="H308" s="64"/>
      <c r="I308" s="64"/>
      <c r="J308" s="64"/>
      <c r="K308" s="64"/>
      <c r="L308" s="64"/>
      <c r="M308" s="64"/>
    </row>
    <row r="309" spans="1:13" ht="12.75">
      <c r="A309" s="64"/>
      <c r="B309" s="64"/>
      <c r="C309" s="64"/>
      <c r="D309" s="64"/>
      <c r="E309" s="64"/>
      <c r="F309" s="64"/>
      <c r="G309" s="64"/>
      <c r="H309" s="64"/>
      <c r="I309" s="64"/>
      <c r="J309" s="64"/>
      <c r="K309" s="64"/>
      <c r="L309" s="64"/>
      <c r="M309" s="64"/>
    </row>
    <row r="310" spans="1:13" ht="12.75">
      <c r="A310" s="64"/>
      <c r="B310" s="64"/>
      <c r="C310" s="64"/>
      <c r="D310" s="64"/>
      <c r="E310" s="64"/>
      <c r="F310" s="64"/>
      <c r="G310" s="64"/>
      <c r="H310" s="64"/>
      <c r="I310" s="64"/>
      <c r="J310" s="64"/>
      <c r="K310" s="64"/>
      <c r="L310" s="64"/>
      <c r="M310" s="64"/>
    </row>
    <row r="311" spans="1:13" ht="12.75">
      <c r="A311" s="64"/>
      <c r="B311" s="64"/>
      <c r="C311" s="64"/>
      <c r="D311" s="64"/>
      <c r="E311" s="64"/>
      <c r="F311" s="64"/>
      <c r="G311" s="64"/>
      <c r="H311" s="64"/>
      <c r="I311" s="64"/>
      <c r="J311" s="64"/>
      <c r="K311" s="64"/>
      <c r="L311" s="64"/>
      <c r="M311" s="64"/>
    </row>
    <row r="312" spans="1:13" ht="12.75">
      <c r="A312" s="64"/>
      <c r="B312" s="64"/>
      <c r="C312" s="64"/>
      <c r="D312" s="64"/>
      <c r="E312" s="64"/>
      <c r="F312" s="64"/>
      <c r="G312" s="64"/>
      <c r="H312" s="64"/>
      <c r="I312" s="64"/>
      <c r="J312" s="64"/>
      <c r="K312" s="64"/>
      <c r="L312" s="64"/>
      <c r="M312" s="64"/>
    </row>
    <row r="313" spans="1:13" ht="12.75">
      <c r="A313" s="64"/>
      <c r="B313" s="64"/>
      <c r="C313" s="64"/>
      <c r="D313" s="64"/>
      <c r="E313" s="64"/>
      <c r="F313" s="64"/>
      <c r="G313" s="64"/>
      <c r="H313" s="64"/>
      <c r="I313" s="64"/>
      <c r="J313" s="64"/>
      <c r="K313" s="64"/>
      <c r="L313" s="64"/>
      <c r="M313" s="64"/>
    </row>
    <row r="314" spans="1:13" ht="12.75">
      <c r="A314" s="64"/>
      <c r="B314" s="64"/>
      <c r="C314" s="64"/>
      <c r="D314" s="64"/>
      <c r="E314" s="64"/>
      <c r="F314" s="64"/>
      <c r="G314" s="64"/>
      <c r="H314" s="64"/>
      <c r="I314" s="64"/>
      <c r="J314" s="64"/>
      <c r="K314" s="64"/>
      <c r="L314" s="64"/>
      <c r="M314" s="64"/>
    </row>
    <row r="315" spans="1:13" ht="12.75">
      <c r="A315" s="64"/>
      <c r="B315" s="64"/>
      <c r="C315" s="64"/>
      <c r="D315" s="64"/>
      <c r="E315" s="64"/>
      <c r="F315" s="64"/>
      <c r="G315" s="64"/>
      <c r="H315" s="64"/>
      <c r="I315" s="64"/>
      <c r="J315" s="64"/>
      <c r="K315" s="64"/>
      <c r="L315" s="64"/>
      <c r="M315" s="64"/>
    </row>
    <row r="316" spans="1:13" ht="12.75">
      <c r="A316" s="64"/>
      <c r="B316" s="64"/>
      <c r="C316" s="64"/>
      <c r="D316" s="64"/>
      <c r="E316" s="64"/>
      <c r="F316" s="64"/>
      <c r="G316" s="64"/>
      <c r="H316" s="64"/>
      <c r="I316" s="64"/>
      <c r="J316" s="64"/>
      <c r="K316" s="64"/>
      <c r="L316" s="64"/>
      <c r="M316" s="64"/>
    </row>
    <row r="317" spans="1:13" ht="12.75">
      <c r="A317" s="64"/>
      <c r="B317" s="64"/>
      <c r="C317" s="64"/>
      <c r="D317" s="64"/>
      <c r="E317" s="64"/>
      <c r="F317" s="64"/>
      <c r="G317" s="64"/>
      <c r="H317" s="64"/>
      <c r="I317" s="64"/>
      <c r="J317" s="64"/>
      <c r="K317" s="64"/>
      <c r="L317" s="64"/>
      <c r="M317" s="64"/>
    </row>
    <row r="318" spans="1:13" ht="12.75">
      <c r="A318" s="64"/>
      <c r="B318" s="64"/>
      <c r="C318" s="64"/>
      <c r="D318" s="64"/>
      <c r="E318" s="64"/>
      <c r="F318" s="64"/>
      <c r="G318" s="64"/>
      <c r="H318" s="64"/>
      <c r="I318" s="64"/>
      <c r="J318" s="64"/>
      <c r="K318" s="64"/>
      <c r="L318" s="64"/>
      <c r="M318" s="64"/>
    </row>
    <row r="319" spans="1:13" ht="12.75">
      <c r="A319" s="64"/>
      <c r="B319" s="64"/>
      <c r="C319" s="64"/>
      <c r="D319" s="64"/>
      <c r="E319" s="64"/>
      <c r="F319" s="64"/>
      <c r="G319" s="64"/>
      <c r="H319" s="64"/>
      <c r="I319" s="64"/>
      <c r="J319" s="64"/>
      <c r="K319" s="64"/>
      <c r="L319" s="64"/>
      <c r="M319" s="64"/>
    </row>
    <row r="320" spans="1:13" ht="12.75">
      <c r="A320" s="64"/>
      <c r="B320" s="64"/>
      <c r="C320" s="64"/>
      <c r="D320" s="64"/>
      <c r="E320" s="64"/>
      <c r="F320" s="64"/>
      <c r="G320" s="64"/>
      <c r="H320" s="64"/>
      <c r="I320" s="64"/>
      <c r="J320" s="64"/>
      <c r="K320" s="64"/>
      <c r="L320" s="64"/>
      <c r="M320" s="64"/>
    </row>
    <row r="321" spans="1:13" ht="12.75">
      <c r="A321" s="64"/>
      <c r="B321" s="64"/>
      <c r="C321" s="64"/>
      <c r="D321" s="64"/>
      <c r="E321" s="64"/>
      <c r="F321" s="64"/>
      <c r="G321" s="64"/>
      <c r="H321" s="64"/>
      <c r="I321" s="64"/>
      <c r="J321" s="64"/>
      <c r="K321" s="64"/>
      <c r="L321" s="64"/>
      <c r="M321" s="64"/>
    </row>
    <row r="322" spans="1:13" ht="12.75">
      <c r="A322" s="64"/>
      <c r="B322" s="64"/>
      <c r="C322" s="64"/>
      <c r="D322" s="64"/>
      <c r="E322" s="64"/>
      <c r="F322" s="64"/>
      <c r="G322" s="64"/>
      <c r="H322" s="64"/>
      <c r="I322" s="64"/>
      <c r="J322" s="64"/>
      <c r="K322" s="64"/>
      <c r="L322" s="64"/>
      <c r="M322" s="64"/>
    </row>
    <row r="323" spans="1:13" ht="12.75">
      <c r="A323" s="64"/>
      <c r="B323" s="64"/>
      <c r="C323" s="64"/>
      <c r="D323" s="64"/>
      <c r="E323" s="64"/>
      <c r="F323" s="64"/>
      <c r="G323" s="64"/>
      <c r="H323" s="64"/>
      <c r="I323" s="64"/>
      <c r="J323" s="64"/>
      <c r="K323" s="64"/>
      <c r="L323" s="64"/>
      <c r="M323" s="64"/>
    </row>
    <row r="324" spans="1:13" ht="12.75">
      <c r="A324" s="64"/>
      <c r="B324" s="64"/>
      <c r="C324" s="64"/>
      <c r="D324" s="64"/>
      <c r="E324" s="64"/>
      <c r="F324" s="64"/>
      <c r="G324" s="64"/>
      <c r="H324" s="64"/>
      <c r="I324" s="64"/>
      <c r="J324" s="64"/>
      <c r="K324" s="64"/>
      <c r="L324" s="64"/>
      <c r="M324" s="64"/>
    </row>
    <row r="325" spans="1:13" ht="12.75">
      <c r="A325" s="64"/>
      <c r="B325" s="64"/>
      <c r="C325" s="64"/>
      <c r="D325" s="64"/>
      <c r="E325" s="64"/>
      <c r="F325" s="64"/>
      <c r="G325" s="64"/>
      <c r="H325" s="64"/>
      <c r="I325" s="64"/>
      <c r="J325" s="64"/>
      <c r="K325" s="64"/>
      <c r="L325" s="64"/>
      <c r="M325" s="64"/>
    </row>
    <row r="326" spans="1:13" ht="12.75">
      <c r="A326" s="64"/>
      <c r="B326" s="64"/>
      <c r="C326" s="64"/>
      <c r="D326" s="64"/>
      <c r="E326" s="64"/>
      <c r="F326" s="64"/>
      <c r="G326" s="64"/>
      <c r="H326" s="64"/>
      <c r="I326" s="64"/>
      <c r="J326" s="64"/>
      <c r="K326" s="64"/>
      <c r="L326" s="64"/>
      <c r="M326" s="64"/>
    </row>
    <row r="327" spans="1:13" ht="12.75">
      <c r="A327" s="64"/>
      <c r="B327" s="64"/>
      <c r="C327" s="64"/>
      <c r="D327" s="64"/>
      <c r="E327" s="64"/>
      <c r="F327" s="64"/>
      <c r="G327" s="64"/>
      <c r="H327" s="64"/>
      <c r="I327" s="64"/>
      <c r="J327" s="64"/>
      <c r="K327" s="64"/>
      <c r="L327" s="64"/>
      <c r="M327" s="64"/>
    </row>
    <row r="328" spans="1:13" ht="12.75">
      <c r="A328" s="64"/>
      <c r="B328" s="64"/>
      <c r="C328" s="64"/>
      <c r="D328" s="64"/>
      <c r="E328" s="64"/>
      <c r="F328" s="64"/>
      <c r="G328" s="64"/>
      <c r="H328" s="64"/>
      <c r="I328" s="64"/>
      <c r="J328" s="64"/>
      <c r="K328" s="64"/>
      <c r="L328" s="64"/>
      <c r="M328" s="64"/>
    </row>
    <row r="329" spans="1:13" ht="12.75">
      <c r="A329" s="64"/>
      <c r="B329" s="64"/>
      <c r="C329" s="64"/>
      <c r="D329" s="64"/>
      <c r="E329" s="64"/>
      <c r="F329" s="64"/>
      <c r="G329" s="64"/>
      <c r="H329" s="64"/>
      <c r="I329" s="64"/>
      <c r="J329" s="64"/>
      <c r="K329" s="64"/>
      <c r="L329" s="64"/>
      <c r="M329" s="64"/>
    </row>
    <row r="330" spans="1:13" ht="12.75">
      <c r="A330" s="64"/>
      <c r="B330" s="64"/>
      <c r="C330" s="64"/>
      <c r="D330" s="64"/>
      <c r="E330" s="64"/>
      <c r="F330" s="64"/>
      <c r="G330" s="64"/>
      <c r="H330" s="64"/>
      <c r="I330" s="64"/>
      <c r="J330" s="64"/>
      <c r="K330" s="64"/>
      <c r="L330" s="64"/>
      <c r="M330" s="64"/>
    </row>
    <row r="331" spans="1:13" ht="12.75">
      <c r="A331" s="64"/>
      <c r="B331" s="64"/>
      <c r="C331" s="64"/>
      <c r="D331" s="64"/>
      <c r="E331" s="64"/>
      <c r="F331" s="64"/>
      <c r="G331" s="64"/>
      <c r="H331" s="64"/>
      <c r="I331" s="64"/>
      <c r="J331" s="64"/>
      <c r="K331" s="64"/>
      <c r="L331" s="64"/>
      <c r="M331" s="64"/>
    </row>
    <row r="332" spans="1:13" ht="12.75">
      <c r="A332" s="64"/>
      <c r="B332" s="64"/>
      <c r="C332" s="64"/>
      <c r="D332" s="64"/>
      <c r="E332" s="64"/>
      <c r="F332" s="64"/>
      <c r="G332" s="64"/>
      <c r="H332" s="64"/>
      <c r="I332" s="64"/>
      <c r="J332" s="64"/>
      <c r="K332" s="64"/>
      <c r="L332" s="64"/>
      <c r="M332" s="64"/>
    </row>
    <row r="333" spans="1:13" ht="12.75">
      <c r="A333" s="64"/>
      <c r="B333" s="64"/>
      <c r="C333" s="64"/>
      <c r="D333" s="64"/>
      <c r="E333" s="64"/>
      <c r="F333" s="64"/>
      <c r="G333" s="64"/>
      <c r="H333" s="64"/>
      <c r="I333" s="64"/>
      <c r="J333" s="64"/>
      <c r="K333" s="64"/>
      <c r="L333" s="64"/>
      <c r="M333" s="64"/>
    </row>
    <row r="334" spans="1:13" ht="12.75">
      <c r="A334" s="64"/>
      <c r="B334" s="64"/>
      <c r="C334" s="64"/>
      <c r="D334" s="64"/>
      <c r="E334" s="64"/>
      <c r="F334" s="64"/>
      <c r="G334" s="64"/>
      <c r="H334" s="64"/>
      <c r="I334" s="64"/>
      <c r="J334" s="64"/>
      <c r="K334" s="64"/>
      <c r="L334" s="64"/>
      <c r="M334" s="64"/>
    </row>
    <row r="335" spans="1:13" ht="12.75">
      <c r="A335" s="64"/>
      <c r="B335" s="64"/>
      <c r="C335" s="64"/>
      <c r="D335" s="64"/>
      <c r="E335" s="64"/>
      <c r="F335" s="64"/>
      <c r="G335" s="64"/>
      <c r="H335" s="64"/>
      <c r="I335" s="64"/>
      <c r="J335" s="64"/>
      <c r="K335" s="64"/>
      <c r="L335" s="64"/>
      <c r="M335" s="64"/>
    </row>
    <row r="336" spans="1:13" ht="12.75">
      <c r="A336" s="64"/>
      <c r="B336" s="64"/>
      <c r="C336" s="64"/>
      <c r="D336" s="64"/>
      <c r="E336" s="64"/>
      <c r="F336" s="64"/>
      <c r="G336" s="64"/>
      <c r="H336" s="64"/>
      <c r="I336" s="64"/>
      <c r="J336" s="64"/>
      <c r="K336" s="64"/>
      <c r="L336" s="64"/>
      <c r="M336" s="64"/>
    </row>
    <row r="337" spans="1:13" ht="12.75">
      <c r="A337" s="64"/>
      <c r="B337" s="64"/>
      <c r="C337" s="64"/>
      <c r="D337" s="64"/>
      <c r="E337" s="64"/>
      <c r="F337" s="64"/>
      <c r="G337" s="64"/>
      <c r="H337" s="64"/>
      <c r="I337" s="64"/>
      <c r="J337" s="64"/>
      <c r="K337" s="64"/>
      <c r="L337" s="64"/>
      <c r="M337" s="64"/>
    </row>
    <row r="338" spans="1:13" ht="12.75">
      <c r="A338" s="64"/>
      <c r="B338" s="64"/>
      <c r="C338" s="64"/>
      <c r="D338" s="64"/>
      <c r="E338" s="64"/>
      <c r="F338" s="64"/>
      <c r="G338" s="64"/>
      <c r="H338" s="64"/>
      <c r="I338" s="64"/>
      <c r="J338" s="64"/>
      <c r="K338" s="64"/>
      <c r="L338" s="64"/>
      <c r="M338" s="64"/>
    </row>
    <row r="339" spans="1:13" ht="12.75">
      <c r="A339" s="64"/>
      <c r="B339" s="64"/>
      <c r="C339" s="64"/>
      <c r="D339" s="64"/>
      <c r="E339" s="64"/>
      <c r="F339" s="64"/>
      <c r="G339" s="64"/>
      <c r="H339" s="64"/>
      <c r="I339" s="64"/>
      <c r="J339" s="64"/>
      <c r="K339" s="64"/>
      <c r="L339" s="64"/>
      <c r="M339" s="64"/>
    </row>
    <row r="340" spans="1:13" ht="12.75">
      <c r="A340" s="64"/>
      <c r="B340" s="64"/>
      <c r="C340" s="64"/>
      <c r="D340" s="64"/>
      <c r="E340" s="64"/>
      <c r="F340" s="64"/>
      <c r="G340" s="64"/>
      <c r="H340" s="64"/>
      <c r="I340" s="64"/>
      <c r="J340" s="64"/>
      <c r="K340" s="64"/>
      <c r="L340" s="64"/>
      <c r="M340" s="64"/>
    </row>
    <row r="341" spans="1:13" ht="12.75">
      <c r="A341" s="64"/>
      <c r="B341" s="64"/>
      <c r="C341" s="64"/>
      <c r="D341" s="64"/>
      <c r="E341" s="64"/>
      <c r="F341" s="64"/>
      <c r="G341" s="64"/>
      <c r="H341" s="64"/>
      <c r="I341" s="64"/>
      <c r="J341" s="64"/>
      <c r="K341" s="64"/>
      <c r="L341" s="64"/>
      <c r="M341" s="64"/>
    </row>
    <row r="342" spans="1:13" ht="12.75">
      <c r="A342" s="64"/>
      <c r="B342" s="64"/>
      <c r="C342" s="64"/>
      <c r="D342" s="64"/>
      <c r="E342" s="64"/>
      <c r="F342" s="64"/>
      <c r="G342" s="64"/>
      <c r="H342" s="64"/>
      <c r="I342" s="64"/>
      <c r="J342" s="64"/>
      <c r="K342" s="64"/>
      <c r="L342" s="64"/>
      <c r="M342" s="64"/>
    </row>
    <row r="343" spans="1:13" ht="12.75">
      <c r="A343" s="64"/>
      <c r="B343" s="64"/>
      <c r="C343" s="64"/>
      <c r="D343" s="64"/>
      <c r="E343" s="64"/>
      <c r="F343" s="64"/>
      <c r="G343" s="64"/>
      <c r="H343" s="64"/>
      <c r="I343" s="64"/>
      <c r="J343" s="64"/>
      <c r="K343" s="64"/>
      <c r="L343" s="64"/>
      <c r="M343" s="64"/>
    </row>
    <row r="344" spans="1:13" ht="12.75">
      <c r="A344" s="64"/>
      <c r="B344" s="64"/>
      <c r="C344" s="64"/>
      <c r="D344" s="64"/>
      <c r="E344" s="64"/>
      <c r="F344" s="64"/>
      <c r="G344" s="64"/>
      <c r="H344" s="64"/>
      <c r="I344" s="64"/>
      <c r="J344" s="64"/>
      <c r="K344" s="64"/>
      <c r="L344" s="64"/>
      <c r="M344" s="64"/>
    </row>
    <row r="345" spans="1:13" ht="12.75">
      <c r="A345" s="64"/>
      <c r="B345" s="64"/>
      <c r="C345" s="64"/>
      <c r="D345" s="64"/>
      <c r="E345" s="64"/>
      <c r="F345" s="64"/>
      <c r="G345" s="64"/>
      <c r="H345" s="64"/>
      <c r="I345" s="64"/>
      <c r="J345" s="64"/>
      <c r="K345" s="64"/>
      <c r="L345" s="64"/>
      <c r="M345" s="64"/>
    </row>
    <row r="346" spans="1:13" ht="12.75">
      <c r="A346" s="64"/>
      <c r="B346" s="64"/>
      <c r="C346" s="64"/>
      <c r="D346" s="64"/>
      <c r="E346" s="64"/>
      <c r="F346" s="64"/>
      <c r="G346" s="64"/>
      <c r="H346" s="64"/>
      <c r="I346" s="64"/>
      <c r="J346" s="64"/>
      <c r="K346" s="64"/>
      <c r="L346" s="64"/>
      <c r="M346" s="64"/>
    </row>
    <row r="347" spans="1:13" ht="12.75">
      <c r="A347" s="64"/>
      <c r="B347" s="64"/>
      <c r="C347" s="64"/>
      <c r="D347" s="64"/>
      <c r="E347" s="64"/>
      <c r="F347" s="64"/>
      <c r="G347" s="64"/>
      <c r="H347" s="64"/>
      <c r="I347" s="64"/>
      <c r="J347" s="64"/>
      <c r="K347" s="64"/>
      <c r="L347" s="64"/>
      <c r="M347" s="64"/>
    </row>
    <row r="348" spans="1:13" ht="12.75">
      <c r="A348" s="64"/>
      <c r="B348" s="64"/>
      <c r="C348" s="64"/>
      <c r="D348" s="64"/>
      <c r="E348" s="64"/>
      <c r="F348" s="64"/>
      <c r="G348" s="64"/>
      <c r="H348" s="64"/>
      <c r="I348" s="64"/>
      <c r="J348" s="64"/>
      <c r="K348" s="64"/>
      <c r="L348" s="64"/>
      <c r="M348" s="64"/>
    </row>
    <row r="349" spans="1:13" ht="12.75">
      <c r="A349" s="64"/>
      <c r="B349" s="64"/>
      <c r="C349" s="64"/>
      <c r="D349" s="64"/>
      <c r="E349" s="64"/>
      <c r="F349" s="64"/>
      <c r="G349" s="64"/>
      <c r="H349" s="64"/>
      <c r="I349" s="64"/>
      <c r="J349" s="64"/>
      <c r="K349" s="64"/>
      <c r="L349" s="64"/>
      <c r="M349" s="64"/>
    </row>
    <row r="350" spans="1:13" ht="12.75">
      <c r="A350" s="64"/>
      <c r="B350" s="64"/>
      <c r="C350" s="64"/>
      <c r="D350" s="64"/>
      <c r="E350" s="64"/>
      <c r="F350" s="64"/>
      <c r="G350" s="64"/>
      <c r="H350" s="64"/>
      <c r="I350" s="64"/>
      <c r="J350" s="64"/>
      <c r="K350" s="64"/>
      <c r="L350" s="64"/>
      <c r="M350" s="64"/>
    </row>
    <row r="351" spans="1:13" ht="12.75">
      <c r="A351" s="64"/>
      <c r="B351" s="64"/>
      <c r="C351" s="64"/>
      <c r="D351" s="64"/>
      <c r="E351" s="64"/>
      <c r="F351" s="64"/>
      <c r="G351" s="64"/>
      <c r="H351" s="64"/>
      <c r="I351" s="64"/>
      <c r="J351" s="64"/>
      <c r="K351" s="64"/>
      <c r="L351" s="64"/>
      <c r="M351" s="64"/>
    </row>
    <row r="352" spans="1:13" ht="12.75">
      <c r="A352" s="64"/>
      <c r="B352" s="64"/>
      <c r="C352" s="64"/>
      <c r="D352" s="64"/>
      <c r="E352" s="64"/>
      <c r="F352" s="64"/>
      <c r="G352" s="64"/>
      <c r="H352" s="64"/>
      <c r="I352" s="64"/>
      <c r="J352" s="64"/>
      <c r="K352" s="64"/>
      <c r="L352" s="64"/>
      <c r="M352" s="64"/>
    </row>
    <row r="353" spans="1:13" ht="12.75">
      <c r="A353" s="64"/>
      <c r="B353" s="64"/>
      <c r="C353" s="64"/>
      <c r="D353" s="64"/>
      <c r="E353" s="64"/>
      <c r="F353" s="64"/>
      <c r="G353" s="64"/>
      <c r="H353" s="64"/>
      <c r="I353" s="64"/>
      <c r="J353" s="64"/>
      <c r="K353" s="64"/>
      <c r="L353" s="64"/>
      <c r="M353" s="64"/>
    </row>
    <row r="354" spans="1:13" ht="12.75">
      <c r="A354" s="64"/>
      <c r="B354" s="64"/>
      <c r="C354" s="64"/>
      <c r="D354" s="64"/>
      <c r="E354" s="64"/>
      <c r="F354" s="64"/>
      <c r="G354" s="64"/>
      <c r="H354" s="64"/>
      <c r="I354" s="64"/>
      <c r="J354" s="64"/>
      <c r="K354" s="64"/>
      <c r="L354" s="64"/>
      <c r="M354" s="64"/>
    </row>
    <row r="355" spans="1:13" ht="12.75">
      <c r="A355" s="64"/>
      <c r="B355" s="64"/>
      <c r="C355" s="64"/>
      <c r="D355" s="64"/>
      <c r="E355" s="64"/>
      <c r="F355" s="64"/>
      <c r="G355" s="64"/>
      <c r="H355" s="64"/>
      <c r="I355" s="64"/>
      <c r="J355" s="64"/>
      <c r="K355" s="64"/>
      <c r="L355" s="64"/>
      <c r="M355" s="64"/>
    </row>
    <row r="356" spans="1:13" ht="12.75">
      <c r="A356" s="64"/>
      <c r="B356" s="64"/>
      <c r="C356" s="64"/>
      <c r="D356" s="64"/>
      <c r="E356" s="64"/>
      <c r="F356" s="64"/>
      <c r="G356" s="64"/>
      <c r="H356" s="64"/>
      <c r="I356" s="64"/>
      <c r="J356" s="64"/>
      <c r="K356" s="64"/>
      <c r="L356" s="64"/>
      <c r="M356" s="64"/>
    </row>
    <row r="357" spans="1:13" ht="12.75">
      <c r="A357" s="64"/>
      <c r="B357" s="64"/>
      <c r="C357" s="64"/>
      <c r="D357" s="64"/>
      <c r="E357" s="64"/>
      <c r="F357" s="64"/>
      <c r="G357" s="64"/>
      <c r="H357" s="64"/>
      <c r="I357" s="64"/>
      <c r="J357" s="64"/>
      <c r="K357" s="64"/>
      <c r="L357" s="64"/>
      <c r="M357" s="64"/>
    </row>
    <row r="358" spans="1:13" ht="12.75">
      <c r="A358" s="64"/>
      <c r="B358" s="64"/>
      <c r="C358" s="64"/>
      <c r="D358" s="64"/>
      <c r="E358" s="64"/>
      <c r="F358" s="64"/>
      <c r="G358" s="64"/>
      <c r="H358" s="64"/>
      <c r="I358" s="64"/>
      <c r="J358" s="64"/>
      <c r="K358" s="64"/>
      <c r="L358" s="64"/>
      <c r="M358" s="64"/>
    </row>
    <row r="359" spans="1:13" ht="12.75">
      <c r="A359" s="64"/>
      <c r="B359" s="64"/>
      <c r="C359" s="64"/>
      <c r="D359" s="64"/>
      <c r="E359" s="64"/>
      <c r="F359" s="64"/>
      <c r="G359" s="64"/>
      <c r="H359" s="64"/>
      <c r="I359" s="64"/>
      <c r="J359" s="64"/>
      <c r="K359" s="64"/>
      <c r="L359" s="64"/>
      <c r="M359" s="64"/>
    </row>
    <row r="360" spans="1:13" ht="12.75">
      <c r="A360" s="64"/>
      <c r="B360" s="64"/>
      <c r="C360" s="64"/>
      <c r="D360" s="64"/>
      <c r="E360" s="64"/>
      <c r="F360" s="64"/>
      <c r="G360" s="64"/>
      <c r="H360" s="64"/>
      <c r="I360" s="64"/>
      <c r="J360" s="64"/>
      <c r="K360" s="64"/>
      <c r="L360" s="64"/>
      <c r="M360" s="64"/>
    </row>
    <row r="361" spans="1:13" ht="12.75">
      <c r="A361" s="64"/>
      <c r="B361" s="64"/>
      <c r="C361" s="64"/>
      <c r="D361" s="64"/>
      <c r="E361" s="64"/>
      <c r="F361" s="64"/>
      <c r="G361" s="64"/>
      <c r="H361" s="64"/>
      <c r="I361" s="64"/>
      <c r="J361" s="64"/>
      <c r="K361" s="64"/>
      <c r="L361" s="64"/>
      <c r="M361" s="64"/>
    </row>
    <row r="362" spans="1:13" ht="12.75">
      <c r="A362" s="64"/>
      <c r="B362" s="64"/>
      <c r="C362" s="64"/>
      <c r="D362" s="64"/>
      <c r="E362" s="64"/>
      <c r="F362" s="64"/>
      <c r="G362" s="64"/>
      <c r="H362" s="64"/>
      <c r="I362" s="64"/>
      <c r="J362" s="64"/>
      <c r="K362" s="64"/>
      <c r="L362" s="64"/>
      <c r="M362" s="64"/>
    </row>
    <row r="363" spans="1:13" ht="12.75">
      <c r="A363" s="64"/>
      <c r="B363" s="64"/>
      <c r="C363" s="64"/>
      <c r="D363" s="64"/>
      <c r="E363" s="64"/>
      <c r="F363" s="64"/>
      <c r="G363" s="64"/>
      <c r="H363" s="64"/>
      <c r="I363" s="64"/>
      <c r="J363" s="64"/>
      <c r="K363" s="64"/>
      <c r="L363" s="64"/>
      <c r="M363" s="64"/>
    </row>
    <row r="364" spans="1:13" ht="12.75">
      <c r="A364" s="64"/>
      <c r="B364" s="64"/>
      <c r="C364" s="64"/>
      <c r="D364" s="64"/>
      <c r="E364" s="64"/>
      <c r="F364" s="64"/>
      <c r="G364" s="64"/>
      <c r="H364" s="64"/>
      <c r="I364" s="64"/>
      <c r="J364" s="64"/>
      <c r="K364" s="64"/>
      <c r="L364" s="64"/>
      <c r="M364" s="64"/>
    </row>
    <row r="365" spans="1:13" ht="12.75">
      <c r="A365" s="64"/>
      <c r="B365" s="64"/>
      <c r="C365" s="64"/>
      <c r="D365" s="64"/>
      <c r="E365" s="64"/>
      <c r="F365" s="64"/>
      <c r="G365" s="64"/>
      <c r="H365" s="64"/>
      <c r="I365" s="64"/>
      <c r="J365" s="64"/>
      <c r="K365" s="64"/>
      <c r="L365" s="64"/>
      <c r="M365" s="64"/>
    </row>
    <row r="366" spans="1:13" ht="12.75">
      <c r="A366" s="64"/>
      <c r="B366" s="64"/>
      <c r="C366" s="64"/>
      <c r="D366" s="64"/>
      <c r="E366" s="64"/>
      <c r="F366" s="64"/>
      <c r="G366" s="64"/>
      <c r="H366" s="64"/>
      <c r="I366" s="64"/>
      <c r="J366" s="64"/>
      <c r="K366" s="64"/>
      <c r="L366" s="64"/>
      <c r="M366" s="64"/>
    </row>
    <row r="367" spans="1:13" ht="12.75">
      <c r="A367" s="64"/>
      <c r="B367" s="64"/>
      <c r="C367" s="64"/>
      <c r="D367" s="64"/>
      <c r="E367" s="64"/>
      <c r="F367" s="64"/>
      <c r="G367" s="64"/>
      <c r="H367" s="64"/>
      <c r="I367" s="64"/>
      <c r="J367" s="64"/>
      <c r="K367" s="64"/>
      <c r="L367" s="64"/>
      <c r="M367" s="64"/>
    </row>
    <row r="368" spans="1:13" ht="12.75">
      <c r="A368" s="64"/>
      <c r="B368" s="64"/>
      <c r="C368" s="64"/>
      <c r="D368" s="64"/>
      <c r="E368" s="64"/>
      <c r="F368" s="64"/>
      <c r="G368" s="64"/>
      <c r="H368" s="64"/>
      <c r="I368" s="64"/>
      <c r="J368" s="64"/>
      <c r="K368" s="64"/>
      <c r="L368" s="64"/>
      <c r="M368" s="64"/>
    </row>
    <row r="369" spans="1:13" ht="12.75">
      <c r="A369" s="64"/>
      <c r="B369" s="64"/>
      <c r="C369" s="64"/>
      <c r="D369" s="64"/>
      <c r="E369" s="64"/>
      <c r="F369" s="64"/>
      <c r="G369" s="64"/>
      <c r="H369" s="64"/>
      <c r="I369" s="64"/>
      <c r="J369" s="64"/>
      <c r="K369" s="64"/>
      <c r="L369" s="64"/>
      <c r="M369" s="64"/>
    </row>
    <row r="370" spans="1:13" ht="12.75">
      <c r="A370" s="64"/>
      <c r="B370" s="64"/>
      <c r="C370" s="64"/>
      <c r="D370" s="64"/>
      <c r="E370" s="64"/>
      <c r="F370" s="64"/>
      <c r="G370" s="64"/>
      <c r="H370" s="64"/>
      <c r="I370" s="64"/>
      <c r="J370" s="64"/>
      <c r="K370" s="64"/>
      <c r="L370" s="64"/>
      <c r="M370" s="64"/>
    </row>
    <row r="371" spans="1:13" ht="12.75">
      <c r="A371" s="64"/>
      <c r="B371" s="64"/>
      <c r="C371" s="64"/>
      <c r="D371" s="64"/>
      <c r="E371" s="64"/>
      <c r="F371" s="64"/>
      <c r="G371" s="64"/>
      <c r="H371" s="64"/>
      <c r="I371" s="64"/>
      <c r="J371" s="64"/>
      <c r="K371" s="64"/>
      <c r="L371" s="64"/>
      <c r="M371" s="64"/>
    </row>
    <row r="372" spans="1:13" ht="12.75">
      <c r="A372" s="64"/>
      <c r="B372" s="64"/>
      <c r="C372" s="64"/>
      <c r="D372" s="64"/>
      <c r="E372" s="64"/>
      <c r="F372" s="64"/>
      <c r="G372" s="64"/>
      <c r="H372" s="64"/>
      <c r="I372" s="64"/>
      <c r="J372" s="64"/>
      <c r="K372" s="64"/>
      <c r="L372" s="64"/>
      <c r="M372" s="64"/>
    </row>
    <row r="373" spans="1:13" ht="12.75">
      <c r="A373" s="64"/>
      <c r="B373" s="64"/>
      <c r="C373" s="64"/>
      <c r="D373" s="64"/>
      <c r="E373" s="64"/>
      <c r="F373" s="64"/>
      <c r="G373" s="64"/>
      <c r="H373" s="64"/>
      <c r="I373" s="64"/>
      <c r="J373" s="64"/>
      <c r="K373" s="64"/>
      <c r="L373" s="64"/>
      <c r="M373" s="64"/>
    </row>
    <row r="374" spans="1:13" ht="12.75">
      <c r="A374" s="64"/>
      <c r="B374" s="64"/>
      <c r="C374" s="64"/>
      <c r="D374" s="64"/>
      <c r="E374" s="64"/>
      <c r="F374" s="64"/>
      <c r="G374" s="64"/>
      <c r="H374" s="64"/>
      <c r="I374" s="64"/>
      <c r="J374" s="64"/>
      <c r="K374" s="64"/>
      <c r="L374" s="64"/>
      <c r="M374" s="64"/>
    </row>
    <row r="375" spans="1:13" ht="12.75">
      <c r="A375" s="64"/>
      <c r="B375" s="64"/>
      <c r="C375" s="64"/>
      <c r="D375" s="64"/>
      <c r="E375" s="64"/>
      <c r="F375" s="64"/>
      <c r="G375" s="64"/>
      <c r="H375" s="64"/>
      <c r="I375" s="64"/>
      <c r="J375" s="64"/>
      <c r="K375" s="64"/>
      <c r="L375" s="64"/>
      <c r="M375" s="64"/>
    </row>
    <row r="376" spans="1:13" ht="12.75">
      <c r="A376" s="64"/>
      <c r="B376" s="64"/>
      <c r="C376" s="64"/>
      <c r="D376" s="64"/>
      <c r="E376" s="64"/>
      <c r="F376" s="64"/>
      <c r="G376" s="64"/>
      <c r="H376" s="64"/>
      <c r="I376" s="64"/>
      <c r="J376" s="64"/>
      <c r="K376" s="64"/>
      <c r="L376" s="64"/>
      <c r="M376" s="64"/>
    </row>
    <row r="377" spans="1:13" ht="12.75">
      <c r="A377" s="64"/>
      <c r="B377" s="64"/>
      <c r="C377" s="64"/>
      <c r="D377" s="64"/>
      <c r="E377" s="64"/>
      <c r="F377" s="64"/>
      <c r="G377" s="64"/>
      <c r="H377" s="64"/>
      <c r="I377" s="64"/>
      <c r="J377" s="64"/>
      <c r="K377" s="64"/>
      <c r="L377" s="64"/>
      <c r="M377" s="64"/>
    </row>
    <row r="378" spans="1:13" ht="12.75">
      <c r="A378" s="64"/>
      <c r="B378" s="64"/>
      <c r="C378" s="64"/>
      <c r="D378" s="64"/>
      <c r="E378" s="64"/>
      <c r="F378" s="64"/>
      <c r="G378" s="64"/>
      <c r="H378" s="64"/>
      <c r="I378" s="64"/>
      <c r="J378" s="64"/>
      <c r="K378" s="64"/>
      <c r="L378" s="64"/>
      <c r="M378" s="64"/>
    </row>
    <row r="379" spans="1:13" ht="12.75">
      <c r="A379" s="64"/>
      <c r="B379" s="64"/>
      <c r="C379" s="64"/>
      <c r="D379" s="64"/>
      <c r="E379" s="64"/>
      <c r="F379" s="64"/>
      <c r="G379" s="64"/>
      <c r="H379" s="64"/>
      <c r="I379" s="64"/>
      <c r="J379" s="64"/>
      <c r="K379" s="64"/>
      <c r="L379" s="64"/>
      <c r="M379" s="64"/>
    </row>
    <row r="380" spans="1:13" ht="12.75">
      <c r="A380" s="64"/>
      <c r="B380" s="64"/>
      <c r="C380" s="64"/>
      <c r="D380" s="64"/>
      <c r="E380" s="64"/>
      <c r="F380" s="64"/>
      <c r="G380" s="64"/>
      <c r="H380" s="64"/>
      <c r="I380" s="64"/>
      <c r="J380" s="64"/>
      <c r="K380" s="64"/>
      <c r="L380" s="64"/>
      <c r="M380" s="64"/>
    </row>
    <row r="381" spans="1:13" ht="12.75">
      <c r="A381" s="64"/>
      <c r="B381" s="64"/>
      <c r="C381" s="64"/>
      <c r="D381" s="64"/>
      <c r="E381" s="64"/>
      <c r="F381" s="64"/>
      <c r="G381" s="64"/>
      <c r="H381" s="64"/>
      <c r="I381" s="64"/>
      <c r="J381" s="64"/>
      <c r="K381" s="64"/>
      <c r="L381" s="64"/>
      <c r="M381" s="64"/>
    </row>
    <row r="382" spans="1:13" ht="12.75">
      <c r="A382" s="64"/>
      <c r="B382" s="64"/>
      <c r="C382" s="64"/>
      <c r="D382" s="64"/>
      <c r="E382" s="64"/>
      <c r="F382" s="64"/>
      <c r="G382" s="64"/>
      <c r="H382" s="64"/>
      <c r="I382" s="64"/>
      <c r="J382" s="64"/>
      <c r="K382" s="64"/>
      <c r="L382" s="64"/>
      <c r="M382" s="64"/>
    </row>
    <row r="383" spans="1:13" ht="12.75">
      <c r="A383" s="64"/>
      <c r="B383" s="64"/>
      <c r="C383" s="64"/>
      <c r="D383" s="64"/>
      <c r="E383" s="64"/>
      <c r="F383" s="64"/>
      <c r="G383" s="64"/>
      <c r="H383" s="64"/>
      <c r="I383" s="64"/>
      <c r="J383" s="64"/>
      <c r="K383" s="64"/>
      <c r="L383" s="64"/>
      <c r="M383" s="64"/>
    </row>
    <row r="384" spans="1:13" ht="12.75">
      <c r="A384" s="64"/>
      <c r="B384" s="64"/>
      <c r="C384" s="64"/>
      <c r="D384" s="64"/>
      <c r="E384" s="64"/>
      <c r="F384" s="64"/>
      <c r="G384" s="64"/>
      <c r="H384" s="64"/>
      <c r="I384" s="64"/>
      <c r="J384" s="64"/>
      <c r="K384" s="64"/>
      <c r="L384" s="64"/>
      <c r="M384" s="64"/>
    </row>
    <row r="385" spans="1:13" ht="12.75">
      <c r="A385" s="64"/>
      <c r="B385" s="64"/>
      <c r="C385" s="64"/>
      <c r="D385" s="64"/>
      <c r="E385" s="64"/>
      <c r="F385" s="64"/>
      <c r="G385" s="64"/>
      <c r="H385" s="64"/>
      <c r="I385" s="64"/>
      <c r="J385" s="64"/>
      <c r="K385" s="64"/>
      <c r="L385" s="64"/>
      <c r="M385" s="64"/>
    </row>
    <row r="386" spans="1:13" ht="12.75">
      <c r="A386" s="64"/>
      <c r="B386" s="64"/>
      <c r="C386" s="64"/>
      <c r="D386" s="64"/>
      <c r="E386" s="64"/>
      <c r="F386" s="64"/>
      <c r="G386" s="64"/>
      <c r="H386" s="64"/>
      <c r="I386" s="64"/>
      <c r="J386" s="64"/>
      <c r="K386" s="64"/>
      <c r="L386" s="64"/>
      <c r="M386" s="64"/>
    </row>
    <row r="387" spans="1:13" ht="12.75">
      <c r="A387" s="64"/>
      <c r="B387" s="64"/>
      <c r="C387" s="64"/>
      <c r="D387" s="64"/>
      <c r="E387" s="64"/>
      <c r="F387" s="64"/>
      <c r="G387" s="64"/>
      <c r="H387" s="64"/>
      <c r="I387" s="64"/>
      <c r="J387" s="64"/>
      <c r="K387" s="64"/>
      <c r="L387" s="64"/>
      <c r="M387" s="64"/>
    </row>
    <row r="388" spans="1:13" ht="12.75">
      <c r="A388" s="64"/>
      <c r="B388" s="64"/>
      <c r="C388" s="64"/>
      <c r="D388" s="64"/>
      <c r="E388" s="64"/>
      <c r="F388" s="64"/>
      <c r="G388" s="64"/>
      <c r="H388" s="64"/>
      <c r="I388" s="64"/>
      <c r="J388" s="64"/>
      <c r="K388" s="64"/>
      <c r="L388" s="64"/>
      <c r="M388" s="64"/>
    </row>
    <row r="389" spans="1:13" ht="12.75">
      <c r="A389" s="64"/>
      <c r="B389" s="64"/>
      <c r="C389" s="64"/>
      <c r="D389" s="64"/>
      <c r="E389" s="64"/>
      <c r="F389" s="64"/>
      <c r="G389" s="64"/>
      <c r="H389" s="64"/>
      <c r="I389" s="64"/>
      <c r="J389" s="64"/>
      <c r="K389" s="64"/>
      <c r="L389" s="64"/>
      <c r="M389" s="64"/>
    </row>
    <row r="390" spans="1:13" ht="12.75">
      <c r="A390" s="64"/>
      <c r="B390" s="64"/>
      <c r="C390" s="64"/>
      <c r="D390" s="64"/>
      <c r="E390" s="64"/>
      <c r="F390" s="64"/>
      <c r="G390" s="64"/>
      <c r="H390" s="64"/>
      <c r="I390" s="64"/>
      <c r="J390" s="64"/>
      <c r="K390" s="64"/>
      <c r="L390" s="64"/>
      <c r="M390" s="64"/>
    </row>
    <row r="391" spans="1:13" ht="12.75">
      <c r="A391" s="64"/>
      <c r="B391" s="64"/>
      <c r="C391" s="64"/>
      <c r="D391" s="64"/>
      <c r="E391" s="64"/>
      <c r="F391" s="64"/>
      <c r="G391" s="64"/>
      <c r="H391" s="64"/>
      <c r="I391" s="64"/>
      <c r="J391" s="64"/>
      <c r="K391" s="64"/>
      <c r="L391" s="64"/>
      <c r="M391" s="64"/>
    </row>
    <row r="392" spans="1:13" ht="12.75">
      <c r="A392" s="64"/>
      <c r="B392" s="64"/>
      <c r="C392" s="64"/>
      <c r="D392" s="64"/>
      <c r="E392" s="64"/>
      <c r="F392" s="64"/>
      <c r="G392" s="64"/>
      <c r="H392" s="64"/>
      <c r="I392" s="64"/>
      <c r="J392" s="64"/>
      <c r="K392" s="64"/>
      <c r="L392" s="64"/>
      <c r="M392" s="64"/>
    </row>
    <row r="393" spans="1:13" ht="12.75">
      <c r="A393" s="64"/>
      <c r="B393" s="64"/>
      <c r="C393" s="64"/>
      <c r="D393" s="64"/>
      <c r="E393" s="64"/>
      <c r="F393" s="64"/>
      <c r="G393" s="64"/>
      <c r="H393" s="64"/>
      <c r="I393" s="64"/>
      <c r="J393" s="64"/>
      <c r="K393" s="64"/>
      <c r="L393" s="64"/>
      <c r="M393" s="64"/>
    </row>
    <row r="394" spans="1:13" ht="12.75">
      <c r="A394" s="64"/>
      <c r="B394" s="64"/>
      <c r="C394" s="64"/>
      <c r="D394" s="64"/>
      <c r="E394" s="64"/>
      <c r="F394" s="64"/>
      <c r="G394" s="64"/>
      <c r="H394" s="64"/>
      <c r="I394" s="64"/>
      <c r="J394" s="64"/>
      <c r="K394" s="64"/>
      <c r="L394" s="64"/>
      <c r="M394" s="64"/>
    </row>
    <row r="395" spans="1:13" ht="12.75">
      <c r="A395" s="64"/>
      <c r="B395" s="64"/>
      <c r="C395" s="64"/>
      <c r="D395" s="64"/>
      <c r="E395" s="64"/>
      <c r="F395" s="64"/>
      <c r="G395" s="64"/>
      <c r="H395" s="64"/>
      <c r="I395" s="64"/>
      <c r="J395" s="64"/>
      <c r="K395" s="64"/>
      <c r="L395" s="64"/>
      <c r="M395" s="64"/>
    </row>
    <row r="396" spans="1:13" ht="12.75">
      <c r="A396" s="64"/>
      <c r="B396" s="64"/>
      <c r="C396" s="64"/>
      <c r="D396" s="64"/>
      <c r="E396" s="64"/>
      <c r="F396" s="64"/>
      <c r="G396" s="64"/>
      <c r="H396" s="64"/>
      <c r="I396" s="64"/>
      <c r="J396" s="64"/>
      <c r="K396" s="64"/>
      <c r="L396" s="64"/>
      <c r="M396" s="64"/>
    </row>
    <row r="397" spans="1:13" ht="12.75">
      <c r="A397" s="64"/>
      <c r="B397" s="64"/>
      <c r="C397" s="64"/>
      <c r="D397" s="64"/>
      <c r="E397" s="64"/>
      <c r="F397" s="64"/>
      <c r="G397" s="64"/>
      <c r="H397" s="64"/>
      <c r="I397" s="64"/>
      <c r="J397" s="64"/>
      <c r="K397" s="64"/>
      <c r="L397" s="64"/>
      <c r="M397" s="64"/>
    </row>
    <row r="398" spans="1:13" ht="12.75">
      <c r="A398" s="64"/>
      <c r="B398" s="64"/>
      <c r="C398" s="64"/>
      <c r="D398" s="64"/>
      <c r="E398" s="64"/>
      <c r="F398" s="64"/>
      <c r="G398" s="64"/>
      <c r="H398" s="64"/>
      <c r="I398" s="64"/>
      <c r="J398" s="64"/>
      <c r="K398" s="64"/>
      <c r="L398" s="64"/>
      <c r="M398" s="64"/>
    </row>
    <row r="399" spans="1:13" ht="12.75">
      <c r="A399" s="64"/>
      <c r="B399" s="64"/>
      <c r="C399" s="64"/>
      <c r="D399" s="64"/>
      <c r="E399" s="64"/>
      <c r="F399" s="64"/>
      <c r="G399" s="64"/>
      <c r="H399" s="64"/>
      <c r="I399" s="64"/>
      <c r="J399" s="64"/>
      <c r="K399" s="64"/>
      <c r="L399" s="64"/>
      <c r="M399" s="64"/>
    </row>
    <row r="400" spans="1:13" ht="12.75">
      <c r="A400" s="64"/>
      <c r="B400" s="64"/>
      <c r="C400" s="64"/>
      <c r="D400" s="64"/>
      <c r="E400" s="64"/>
      <c r="F400" s="64"/>
      <c r="G400" s="64"/>
      <c r="H400" s="64"/>
      <c r="I400" s="64"/>
      <c r="J400" s="64"/>
      <c r="K400" s="64"/>
      <c r="L400" s="64"/>
      <c r="M400" s="64"/>
    </row>
    <row r="401" spans="1:13" ht="12.75">
      <c r="A401" s="64"/>
      <c r="B401" s="64"/>
      <c r="C401" s="64"/>
      <c r="D401" s="64"/>
      <c r="E401" s="64"/>
      <c r="F401" s="64"/>
      <c r="G401" s="64"/>
      <c r="H401" s="64"/>
      <c r="I401" s="64"/>
      <c r="J401" s="64"/>
      <c r="K401" s="64"/>
      <c r="L401" s="64"/>
      <c r="M401" s="64"/>
    </row>
    <row r="402" spans="1:13" ht="12.75">
      <c r="A402" s="64"/>
      <c r="B402" s="64"/>
      <c r="C402" s="64"/>
      <c r="D402" s="64"/>
      <c r="E402" s="64"/>
      <c r="F402" s="64"/>
      <c r="G402" s="64"/>
      <c r="H402" s="64"/>
      <c r="I402" s="64"/>
      <c r="J402" s="64"/>
      <c r="K402" s="64"/>
      <c r="L402" s="64"/>
      <c r="M402" s="64"/>
    </row>
    <row r="403" spans="1:13" ht="12.75">
      <c r="A403" s="64"/>
      <c r="B403" s="64"/>
      <c r="C403" s="64"/>
      <c r="D403" s="64"/>
      <c r="E403" s="64"/>
      <c r="F403" s="64"/>
      <c r="G403" s="64"/>
      <c r="H403" s="64"/>
      <c r="I403" s="64"/>
      <c r="J403" s="64"/>
      <c r="K403" s="64"/>
      <c r="L403" s="64"/>
      <c r="M403" s="64"/>
    </row>
    <row r="404" spans="1:13" ht="12.75">
      <c r="A404" s="64"/>
      <c r="B404" s="64"/>
      <c r="C404" s="64"/>
      <c r="D404" s="64"/>
      <c r="E404" s="64"/>
      <c r="F404" s="64"/>
      <c r="G404" s="64"/>
      <c r="H404" s="64"/>
      <c r="I404" s="64"/>
      <c r="J404" s="64"/>
      <c r="K404" s="64"/>
      <c r="L404" s="64"/>
      <c r="M404" s="64"/>
    </row>
    <row r="405" spans="1:13" ht="12.75">
      <c r="A405" s="64"/>
      <c r="B405" s="64"/>
      <c r="C405" s="64"/>
      <c r="D405" s="64"/>
      <c r="E405" s="64"/>
      <c r="F405" s="64"/>
      <c r="G405" s="64"/>
      <c r="H405" s="64"/>
      <c r="I405" s="64"/>
      <c r="J405" s="64"/>
      <c r="K405" s="64"/>
      <c r="L405" s="64"/>
      <c r="M405" s="64"/>
    </row>
    <row r="406" spans="1:13" ht="12.75">
      <c r="A406" s="64"/>
      <c r="B406" s="64"/>
      <c r="C406" s="64"/>
      <c r="D406" s="64"/>
      <c r="E406" s="64"/>
      <c r="F406" s="64"/>
      <c r="G406" s="64"/>
      <c r="H406" s="64"/>
      <c r="I406" s="64"/>
      <c r="J406" s="64"/>
      <c r="K406" s="64"/>
      <c r="L406" s="64"/>
      <c r="M406" s="64"/>
    </row>
    <row r="407" spans="1:13" ht="12.75">
      <c r="A407" s="64"/>
      <c r="B407" s="64"/>
      <c r="C407" s="64"/>
      <c r="D407" s="64"/>
      <c r="E407" s="64"/>
      <c r="F407" s="64"/>
      <c r="G407" s="64"/>
      <c r="H407" s="64"/>
      <c r="I407" s="64"/>
      <c r="J407" s="64"/>
      <c r="K407" s="64"/>
      <c r="L407" s="64"/>
      <c r="M407" s="64"/>
    </row>
    <row r="408" spans="1:13" ht="12.75">
      <c r="A408" s="64"/>
      <c r="B408" s="64"/>
      <c r="C408" s="64"/>
      <c r="D408" s="64"/>
      <c r="E408" s="64"/>
      <c r="F408" s="64"/>
      <c r="G408" s="64"/>
      <c r="H408" s="64"/>
      <c r="I408" s="64"/>
      <c r="J408" s="64"/>
      <c r="K408" s="64"/>
      <c r="L408" s="64"/>
      <c r="M408" s="64"/>
    </row>
    <row r="409" spans="1:13" ht="12.75">
      <c r="A409" s="64"/>
      <c r="B409" s="64"/>
      <c r="C409" s="64"/>
      <c r="D409" s="64"/>
      <c r="E409" s="64"/>
      <c r="F409" s="64"/>
      <c r="G409" s="64"/>
      <c r="H409" s="64"/>
      <c r="I409" s="64"/>
      <c r="J409" s="64"/>
      <c r="K409" s="64"/>
      <c r="L409" s="64"/>
      <c r="M409" s="64"/>
    </row>
    <row r="410" spans="1:13" ht="12.75">
      <c r="A410" s="64"/>
      <c r="B410" s="64"/>
      <c r="C410" s="64"/>
      <c r="D410" s="64"/>
      <c r="E410" s="64"/>
      <c r="F410" s="64"/>
      <c r="G410" s="64"/>
      <c r="H410" s="64"/>
      <c r="I410" s="64"/>
      <c r="J410" s="64"/>
      <c r="K410" s="64"/>
      <c r="L410" s="64"/>
      <c r="M410" s="64"/>
    </row>
    <row r="411" spans="1:13" ht="12.75">
      <c r="A411" s="64"/>
      <c r="B411" s="64"/>
      <c r="C411" s="64"/>
      <c r="D411" s="64"/>
      <c r="E411" s="64"/>
      <c r="F411" s="64"/>
      <c r="G411" s="64"/>
      <c r="H411" s="64"/>
      <c r="I411" s="64"/>
      <c r="J411" s="64"/>
      <c r="K411" s="64"/>
      <c r="L411" s="64"/>
      <c r="M411" s="64"/>
    </row>
    <row r="412" spans="1:13" ht="12.75">
      <c r="A412" s="64"/>
      <c r="B412" s="64"/>
      <c r="C412" s="64"/>
      <c r="D412" s="64"/>
      <c r="E412" s="64"/>
      <c r="F412" s="64"/>
      <c r="G412" s="64"/>
      <c r="H412" s="64"/>
      <c r="I412" s="64"/>
      <c r="J412" s="64"/>
      <c r="K412" s="64"/>
      <c r="L412" s="64"/>
      <c r="M412" s="64"/>
    </row>
    <row r="413" spans="1:13" ht="12.75">
      <c r="A413" s="64"/>
      <c r="B413" s="64"/>
      <c r="C413" s="64"/>
      <c r="D413" s="64"/>
      <c r="E413" s="64"/>
      <c r="F413" s="64"/>
      <c r="G413" s="64"/>
      <c r="H413" s="64"/>
      <c r="I413" s="64"/>
      <c r="J413" s="64"/>
      <c r="K413" s="64"/>
      <c r="L413" s="64"/>
      <c r="M413" s="64"/>
    </row>
    <row r="414" spans="1:13" ht="12.75">
      <c r="A414" s="64"/>
      <c r="B414" s="64"/>
      <c r="C414" s="64"/>
      <c r="D414" s="64"/>
      <c r="E414" s="64"/>
      <c r="F414" s="64"/>
      <c r="G414" s="64"/>
      <c r="H414" s="64"/>
      <c r="I414" s="64"/>
      <c r="J414" s="64"/>
      <c r="K414" s="64"/>
      <c r="L414" s="64"/>
      <c r="M414" s="64"/>
    </row>
    <row r="415" spans="1:13" ht="12.75">
      <c r="A415" s="64"/>
      <c r="B415" s="64"/>
      <c r="C415" s="64"/>
      <c r="D415" s="64"/>
      <c r="E415" s="64"/>
      <c r="F415" s="64"/>
      <c r="G415" s="64"/>
      <c r="H415" s="64"/>
      <c r="I415" s="64"/>
      <c r="J415" s="64"/>
      <c r="K415" s="64"/>
      <c r="L415" s="64"/>
      <c r="M415" s="64"/>
    </row>
    <row r="416" spans="1:13" ht="12.75">
      <c r="A416" s="64"/>
      <c r="B416" s="64"/>
      <c r="C416" s="64"/>
      <c r="D416" s="64"/>
      <c r="E416" s="64"/>
      <c r="F416" s="64"/>
      <c r="G416" s="64"/>
      <c r="H416" s="64"/>
      <c r="I416" s="64"/>
      <c r="J416" s="64"/>
      <c r="K416" s="64"/>
      <c r="L416" s="64"/>
      <c r="M416" s="64"/>
    </row>
    <row r="417" spans="1:13" ht="12.75">
      <c r="A417" s="64"/>
      <c r="B417" s="64"/>
      <c r="C417" s="64"/>
      <c r="D417" s="64"/>
      <c r="E417" s="64"/>
      <c r="F417" s="64"/>
      <c r="G417" s="64"/>
      <c r="H417" s="64"/>
      <c r="I417" s="64"/>
      <c r="J417" s="64"/>
      <c r="K417" s="64"/>
      <c r="L417" s="64"/>
      <c r="M417" s="64"/>
    </row>
    <row r="418" spans="1:13" ht="12.75">
      <c r="A418" s="64"/>
      <c r="B418" s="64"/>
      <c r="C418" s="64"/>
      <c r="D418" s="64"/>
      <c r="E418" s="64"/>
      <c r="F418" s="64"/>
      <c r="G418" s="64"/>
      <c r="H418" s="64"/>
      <c r="I418" s="64"/>
      <c r="J418" s="64"/>
      <c r="K418" s="64"/>
      <c r="L418" s="64"/>
      <c r="M418" s="64"/>
    </row>
    <row r="419" spans="1:13" ht="12.75">
      <c r="A419" s="64"/>
      <c r="B419" s="64"/>
      <c r="C419" s="64"/>
      <c r="D419" s="64"/>
      <c r="E419" s="64"/>
      <c r="F419" s="64"/>
      <c r="G419" s="64"/>
      <c r="H419" s="64"/>
      <c r="I419" s="64"/>
      <c r="J419" s="64"/>
      <c r="K419" s="64"/>
      <c r="L419" s="64"/>
      <c r="M419" s="64"/>
    </row>
    <row r="420" spans="1:13" ht="12.75">
      <c r="A420" s="64"/>
      <c r="B420" s="64"/>
      <c r="C420" s="64"/>
      <c r="D420" s="64"/>
      <c r="E420" s="64"/>
      <c r="F420" s="64"/>
      <c r="G420" s="64"/>
      <c r="H420" s="64"/>
      <c r="I420" s="64"/>
      <c r="J420" s="64"/>
      <c r="K420" s="64"/>
      <c r="L420" s="64"/>
      <c r="M420" s="64"/>
    </row>
    <row r="421" spans="1:13" ht="12.75">
      <c r="A421" s="64"/>
      <c r="B421" s="64"/>
      <c r="C421" s="64"/>
      <c r="D421" s="64"/>
      <c r="E421" s="64"/>
      <c r="F421" s="64"/>
      <c r="G421" s="64"/>
      <c r="H421" s="64"/>
      <c r="I421" s="64"/>
      <c r="J421" s="64"/>
      <c r="K421" s="64"/>
      <c r="L421" s="64"/>
      <c r="M421" s="64"/>
    </row>
    <row r="422" spans="1:13" ht="12.75">
      <c r="A422" s="64"/>
      <c r="B422" s="64"/>
      <c r="C422" s="64"/>
      <c r="D422" s="64"/>
      <c r="E422" s="64"/>
      <c r="F422" s="64"/>
      <c r="G422" s="64"/>
      <c r="H422" s="64"/>
      <c r="I422" s="64"/>
      <c r="J422" s="64"/>
      <c r="K422" s="64"/>
      <c r="L422" s="64"/>
      <c r="M422" s="64"/>
    </row>
    <row r="423" spans="1:13" ht="12.75">
      <c r="A423" s="64"/>
      <c r="B423" s="64"/>
      <c r="C423" s="64"/>
      <c r="D423" s="64"/>
      <c r="E423" s="64"/>
      <c r="F423" s="64"/>
      <c r="G423" s="64"/>
      <c r="H423" s="64"/>
      <c r="I423" s="64"/>
      <c r="J423" s="64"/>
      <c r="K423" s="64"/>
      <c r="L423" s="64"/>
      <c r="M423" s="64"/>
    </row>
    <row r="424" spans="1:13" ht="12.75">
      <c r="A424" s="64"/>
      <c r="B424" s="64"/>
      <c r="C424" s="64"/>
      <c r="D424" s="64"/>
      <c r="E424" s="64"/>
      <c r="F424" s="64"/>
      <c r="G424" s="64"/>
      <c r="H424" s="64"/>
      <c r="I424" s="64"/>
      <c r="J424" s="64"/>
      <c r="K424" s="64"/>
      <c r="L424" s="64"/>
      <c r="M424" s="64"/>
    </row>
    <row r="425" spans="1:13" ht="12.75">
      <c r="A425" s="64"/>
      <c r="B425" s="64"/>
      <c r="C425" s="64"/>
      <c r="D425" s="64"/>
      <c r="E425" s="64"/>
      <c r="F425" s="64"/>
      <c r="G425" s="64"/>
      <c r="H425" s="64"/>
      <c r="I425" s="64"/>
      <c r="J425" s="64"/>
      <c r="K425" s="64"/>
      <c r="L425" s="64"/>
      <c r="M425" s="64"/>
    </row>
    <row r="426" spans="1:13" ht="12.75">
      <c r="A426" s="64"/>
      <c r="B426" s="64"/>
      <c r="C426" s="64"/>
      <c r="D426" s="64"/>
      <c r="E426" s="64"/>
      <c r="F426" s="64"/>
      <c r="G426" s="64"/>
      <c r="H426" s="64"/>
      <c r="I426" s="64"/>
      <c r="J426" s="64"/>
      <c r="K426" s="64"/>
      <c r="L426" s="64"/>
      <c r="M426" s="64"/>
    </row>
    <row r="427" spans="1:13" ht="12.75">
      <c r="A427" s="64"/>
      <c r="B427" s="64"/>
      <c r="C427" s="64"/>
      <c r="D427" s="64"/>
      <c r="E427" s="64"/>
      <c r="F427" s="64"/>
      <c r="G427" s="64"/>
      <c r="H427" s="64"/>
      <c r="I427" s="64"/>
      <c r="J427" s="64"/>
      <c r="K427" s="64"/>
      <c r="L427" s="64"/>
      <c r="M427" s="64"/>
    </row>
    <row r="428" spans="1:13" ht="12.75">
      <c r="A428" s="64"/>
      <c r="B428" s="64"/>
      <c r="C428" s="64"/>
      <c r="D428" s="64"/>
      <c r="E428" s="64"/>
      <c r="F428" s="64"/>
      <c r="G428" s="64"/>
      <c r="H428" s="64"/>
      <c r="I428" s="64"/>
      <c r="J428" s="64"/>
      <c r="K428" s="64"/>
      <c r="L428" s="64"/>
      <c r="M428" s="64"/>
    </row>
    <row r="429" spans="1:13" ht="12.75">
      <c r="A429" s="64"/>
      <c r="B429" s="64"/>
      <c r="C429" s="64"/>
      <c r="D429" s="64"/>
      <c r="E429" s="64"/>
      <c r="F429" s="64"/>
      <c r="G429" s="64"/>
      <c r="H429" s="64"/>
      <c r="I429" s="64"/>
      <c r="J429" s="64"/>
      <c r="K429" s="64"/>
      <c r="L429" s="64"/>
      <c r="M429" s="64"/>
    </row>
    <row r="430" spans="1:13" ht="12.75">
      <c r="A430" s="64"/>
      <c r="B430" s="64"/>
      <c r="C430" s="64"/>
      <c r="D430" s="64"/>
      <c r="E430" s="64"/>
      <c r="F430" s="64"/>
      <c r="G430" s="64"/>
      <c r="H430" s="64"/>
      <c r="I430" s="64"/>
      <c r="J430" s="64"/>
      <c r="K430" s="64"/>
      <c r="L430" s="64"/>
      <c r="M430" s="64"/>
    </row>
    <row r="431" spans="1:13" ht="12.75">
      <c r="A431" s="64"/>
      <c r="B431" s="64"/>
      <c r="C431" s="64"/>
      <c r="D431" s="64"/>
      <c r="E431" s="64"/>
      <c r="F431" s="64"/>
      <c r="G431" s="64"/>
      <c r="H431" s="64"/>
      <c r="I431" s="64"/>
      <c r="J431" s="64"/>
      <c r="K431" s="64"/>
      <c r="L431" s="64"/>
      <c r="M431" s="64"/>
    </row>
    <row r="432" spans="1:13" ht="12.75">
      <c r="A432" s="64"/>
      <c r="B432" s="64"/>
      <c r="C432" s="64"/>
      <c r="D432" s="64"/>
      <c r="E432" s="64"/>
      <c r="F432" s="64"/>
      <c r="G432" s="64"/>
      <c r="H432" s="64"/>
      <c r="I432" s="64"/>
      <c r="J432" s="64"/>
      <c r="K432" s="64"/>
      <c r="L432" s="64"/>
      <c r="M432" s="64"/>
    </row>
    <row r="433" spans="1:13" ht="12.75">
      <c r="A433" s="64"/>
      <c r="B433" s="64"/>
      <c r="C433" s="64"/>
      <c r="D433" s="64"/>
      <c r="E433" s="64"/>
      <c r="F433" s="64"/>
      <c r="G433" s="64"/>
      <c r="H433" s="64"/>
      <c r="I433" s="64"/>
      <c r="J433" s="64"/>
      <c r="K433" s="64"/>
      <c r="L433" s="64"/>
      <c r="M433" s="64"/>
    </row>
    <row r="434" spans="1:13" ht="12.75">
      <c r="A434" s="64"/>
      <c r="B434" s="64"/>
      <c r="C434" s="64"/>
      <c r="D434" s="64"/>
      <c r="E434" s="64"/>
      <c r="F434" s="64"/>
      <c r="G434" s="64"/>
      <c r="H434" s="64"/>
      <c r="I434" s="64"/>
      <c r="J434" s="64"/>
      <c r="K434" s="64"/>
      <c r="L434" s="64"/>
      <c r="M434" s="64"/>
    </row>
    <row r="435" spans="1:13" ht="12.75">
      <c r="A435" s="64"/>
      <c r="B435" s="64"/>
      <c r="C435" s="64"/>
      <c r="D435" s="64"/>
      <c r="E435" s="64"/>
      <c r="F435" s="64"/>
      <c r="G435" s="64"/>
      <c r="H435" s="64"/>
      <c r="I435" s="64"/>
      <c r="J435" s="64"/>
      <c r="K435" s="64"/>
      <c r="L435" s="64"/>
      <c r="M435" s="64"/>
    </row>
    <row r="436" spans="1:13" ht="12.75">
      <c r="A436" s="64"/>
      <c r="B436" s="64"/>
      <c r="C436" s="64"/>
      <c r="D436" s="64"/>
      <c r="E436" s="64"/>
      <c r="F436" s="64"/>
      <c r="G436" s="64"/>
      <c r="H436" s="64"/>
      <c r="I436" s="64"/>
      <c r="J436" s="64"/>
      <c r="K436" s="64"/>
      <c r="L436" s="64"/>
      <c r="M436" s="64"/>
    </row>
    <row r="437" spans="1:13" ht="12.75">
      <c r="A437" s="64"/>
      <c r="B437" s="64"/>
      <c r="C437" s="64"/>
      <c r="D437" s="64"/>
      <c r="E437" s="64"/>
      <c r="F437" s="64"/>
      <c r="G437" s="64"/>
      <c r="H437" s="64"/>
      <c r="I437" s="64"/>
      <c r="J437" s="64"/>
      <c r="K437" s="64"/>
      <c r="L437" s="64"/>
      <c r="M437" s="64"/>
    </row>
    <row r="438" spans="1:13" ht="12.75">
      <c r="A438" s="64"/>
      <c r="B438" s="64"/>
      <c r="C438" s="64"/>
      <c r="D438" s="64"/>
      <c r="E438" s="64"/>
      <c r="F438" s="64"/>
      <c r="G438" s="64"/>
      <c r="H438" s="64"/>
      <c r="I438" s="64"/>
      <c r="J438" s="64"/>
      <c r="K438" s="64"/>
      <c r="L438" s="64"/>
      <c r="M438" s="64"/>
    </row>
    <row r="439" spans="1:13" ht="12.75">
      <c r="A439" s="64"/>
      <c r="B439" s="64"/>
      <c r="C439" s="64"/>
      <c r="D439" s="64"/>
      <c r="E439" s="64"/>
      <c r="F439" s="64"/>
      <c r="G439" s="64"/>
      <c r="H439" s="64"/>
      <c r="I439" s="64"/>
      <c r="J439" s="64"/>
      <c r="K439" s="64"/>
      <c r="L439" s="64"/>
      <c r="M439" s="64"/>
    </row>
    <row r="440" spans="1:13" ht="12.75">
      <c r="A440" s="64"/>
      <c r="B440" s="64"/>
      <c r="C440" s="64"/>
      <c r="D440" s="64"/>
      <c r="E440" s="64"/>
      <c r="F440" s="64"/>
      <c r="G440" s="64"/>
      <c r="H440" s="64"/>
      <c r="I440" s="64"/>
      <c r="J440" s="64"/>
      <c r="K440" s="64"/>
      <c r="L440" s="64"/>
      <c r="M440" s="64"/>
    </row>
    <row r="441" spans="1:13" ht="12.75">
      <c r="A441" s="64"/>
      <c r="B441" s="64"/>
      <c r="C441" s="64"/>
      <c r="D441" s="64"/>
      <c r="E441" s="64"/>
      <c r="F441" s="64"/>
      <c r="G441" s="64"/>
      <c r="H441" s="64"/>
      <c r="I441" s="64"/>
      <c r="J441" s="64"/>
      <c r="K441" s="64"/>
      <c r="L441" s="64"/>
      <c r="M441" s="64"/>
    </row>
    <row r="442" spans="1:13" ht="12.75">
      <c r="A442" s="64"/>
      <c r="B442" s="64"/>
      <c r="C442" s="64"/>
      <c r="D442" s="64"/>
      <c r="E442" s="64"/>
      <c r="F442" s="64"/>
      <c r="G442" s="64"/>
      <c r="H442" s="64"/>
      <c r="I442" s="64"/>
      <c r="J442" s="64"/>
      <c r="K442" s="64"/>
      <c r="L442" s="64"/>
      <c r="M442" s="64"/>
    </row>
    <row r="443" spans="1:13" ht="12.75">
      <c r="A443" s="64"/>
      <c r="B443" s="64"/>
      <c r="C443" s="64"/>
      <c r="D443" s="64"/>
      <c r="E443" s="64"/>
      <c r="F443" s="64"/>
      <c r="G443" s="64"/>
      <c r="H443" s="64"/>
      <c r="I443" s="64"/>
      <c r="J443" s="64"/>
      <c r="K443" s="64"/>
      <c r="L443" s="64"/>
      <c r="M443" s="64"/>
    </row>
    <row r="444" spans="1:13" ht="12.75">
      <c r="A444" s="64"/>
      <c r="B444" s="64"/>
      <c r="C444" s="64"/>
      <c r="D444" s="64"/>
      <c r="E444" s="64"/>
      <c r="F444" s="64"/>
      <c r="G444" s="64"/>
      <c r="H444" s="64"/>
      <c r="I444" s="64"/>
      <c r="J444" s="64"/>
      <c r="K444" s="64"/>
      <c r="L444" s="64"/>
      <c r="M444" s="64"/>
    </row>
    <row r="445" spans="1:13" ht="12.75">
      <c r="A445" s="64"/>
      <c r="B445" s="64"/>
      <c r="C445" s="64"/>
      <c r="D445" s="64"/>
      <c r="E445" s="64"/>
      <c r="F445" s="64"/>
      <c r="G445" s="64"/>
      <c r="H445" s="64"/>
      <c r="I445" s="64"/>
      <c r="J445" s="64"/>
      <c r="K445" s="64"/>
      <c r="L445" s="64"/>
      <c r="M445" s="64"/>
    </row>
    <row r="446" spans="1:13" ht="12.75">
      <c r="A446" s="64"/>
      <c r="B446" s="64"/>
      <c r="C446" s="64"/>
      <c r="D446" s="64"/>
      <c r="E446" s="64"/>
      <c r="F446" s="64"/>
      <c r="G446" s="64"/>
      <c r="H446" s="64"/>
      <c r="I446" s="64"/>
      <c r="J446" s="64"/>
      <c r="K446" s="64"/>
      <c r="L446" s="64"/>
      <c r="M446" s="64"/>
    </row>
    <row r="447" spans="1:13" ht="12.75">
      <c r="A447" s="64"/>
      <c r="B447" s="64"/>
      <c r="C447" s="64"/>
      <c r="D447" s="64"/>
      <c r="E447" s="64"/>
      <c r="F447" s="64"/>
      <c r="G447" s="64"/>
      <c r="H447" s="64"/>
      <c r="I447" s="64"/>
      <c r="J447" s="64"/>
      <c r="K447" s="64"/>
      <c r="L447" s="64"/>
      <c r="M447" s="64"/>
    </row>
    <row r="448" spans="1:13" ht="12.75">
      <c r="A448" s="64"/>
      <c r="B448" s="64"/>
      <c r="C448" s="64"/>
      <c r="D448" s="64"/>
      <c r="E448" s="64"/>
      <c r="F448" s="64"/>
      <c r="G448" s="64"/>
      <c r="H448" s="64"/>
      <c r="I448" s="64"/>
      <c r="J448" s="64"/>
      <c r="K448" s="64"/>
      <c r="L448" s="64"/>
      <c r="M448" s="64"/>
    </row>
    <row r="449" spans="1:13" ht="12.75">
      <c r="A449" s="64"/>
      <c r="B449" s="64"/>
      <c r="C449" s="64"/>
      <c r="D449" s="64"/>
      <c r="E449" s="64"/>
      <c r="F449" s="64"/>
      <c r="G449" s="64"/>
      <c r="H449" s="64"/>
      <c r="I449" s="64"/>
      <c r="J449" s="64"/>
      <c r="K449" s="64"/>
      <c r="L449" s="64"/>
      <c r="M449" s="64"/>
    </row>
    <row r="450" spans="1:13" ht="12.75">
      <c r="A450" s="64"/>
      <c r="B450" s="64"/>
      <c r="C450" s="64"/>
      <c r="D450" s="64"/>
      <c r="E450" s="64"/>
      <c r="F450" s="64"/>
      <c r="G450" s="64"/>
      <c r="H450" s="64"/>
      <c r="I450" s="64"/>
      <c r="J450" s="64"/>
      <c r="K450" s="64"/>
      <c r="L450" s="64"/>
      <c r="M450" s="64"/>
    </row>
    <row r="451" spans="1:13" ht="12.75">
      <c r="A451" s="64"/>
      <c r="B451" s="64"/>
      <c r="C451" s="64"/>
      <c r="D451" s="64"/>
      <c r="E451" s="64"/>
      <c r="F451" s="64"/>
      <c r="G451" s="64"/>
      <c r="H451" s="64"/>
      <c r="I451" s="64"/>
      <c r="J451" s="64"/>
      <c r="K451" s="64"/>
      <c r="L451" s="64"/>
      <c r="M451" s="64"/>
    </row>
    <row r="452" spans="1:13" ht="12.75">
      <c r="A452" s="64"/>
      <c r="B452" s="64"/>
      <c r="C452" s="64"/>
      <c r="D452" s="64"/>
      <c r="E452" s="64"/>
      <c r="F452" s="64"/>
      <c r="G452" s="64"/>
      <c r="H452" s="64"/>
      <c r="I452" s="64"/>
      <c r="J452" s="64"/>
      <c r="K452" s="64"/>
      <c r="L452" s="64"/>
      <c r="M452" s="64"/>
    </row>
    <row r="453" spans="1:13" ht="12.75">
      <c r="A453" s="64"/>
      <c r="B453" s="64"/>
      <c r="C453" s="64"/>
      <c r="D453" s="64"/>
      <c r="E453" s="64"/>
      <c r="F453" s="64"/>
      <c r="G453" s="64"/>
      <c r="H453" s="64"/>
      <c r="I453" s="64"/>
      <c r="J453" s="64"/>
      <c r="K453" s="64"/>
      <c r="L453" s="64"/>
      <c r="M453" s="64"/>
    </row>
    <row r="454" spans="1:13" ht="12.75">
      <c r="A454" s="64"/>
      <c r="B454" s="64"/>
      <c r="C454" s="64"/>
      <c r="D454" s="64"/>
      <c r="E454" s="64"/>
      <c r="F454" s="64"/>
      <c r="G454" s="64"/>
      <c r="H454" s="64"/>
      <c r="I454" s="64"/>
      <c r="J454" s="64"/>
      <c r="K454" s="64"/>
      <c r="L454" s="64"/>
      <c r="M454" s="64"/>
    </row>
    <row r="455" spans="1:13" ht="12.75">
      <c r="A455" s="64"/>
      <c r="B455" s="64"/>
      <c r="C455" s="64"/>
      <c r="D455" s="64"/>
      <c r="E455" s="64"/>
      <c r="F455" s="64"/>
      <c r="G455" s="64"/>
      <c r="H455" s="64"/>
      <c r="I455" s="64"/>
      <c r="J455" s="64"/>
      <c r="K455" s="64"/>
      <c r="L455" s="64"/>
      <c r="M455" s="64"/>
    </row>
    <row r="456" spans="1:13" ht="12.75">
      <c r="A456" s="64"/>
      <c r="B456" s="64"/>
      <c r="C456" s="64"/>
      <c r="D456" s="64"/>
      <c r="E456" s="64"/>
      <c r="F456" s="64"/>
      <c r="G456" s="64"/>
      <c r="H456" s="64"/>
      <c r="I456" s="64"/>
      <c r="J456" s="64"/>
      <c r="K456" s="64"/>
      <c r="L456" s="64"/>
      <c r="M456" s="64"/>
    </row>
    <row r="457" spans="1:13" ht="12.75">
      <c r="A457" s="64"/>
      <c r="B457" s="64"/>
      <c r="C457" s="64"/>
      <c r="D457" s="64"/>
      <c r="E457" s="64"/>
      <c r="F457" s="64"/>
      <c r="G457" s="64"/>
      <c r="H457" s="64"/>
      <c r="I457" s="64"/>
      <c r="J457" s="64"/>
      <c r="K457" s="64"/>
      <c r="L457" s="64"/>
      <c r="M457" s="64"/>
    </row>
    <row r="458" spans="1:13" ht="12.75">
      <c r="A458" s="64"/>
      <c r="B458" s="64"/>
      <c r="C458" s="64"/>
      <c r="D458" s="64"/>
      <c r="E458" s="64"/>
      <c r="F458" s="64"/>
      <c r="G458" s="64"/>
      <c r="H458" s="64"/>
      <c r="I458" s="64"/>
      <c r="J458" s="64"/>
      <c r="K458" s="64"/>
      <c r="L458" s="64"/>
      <c r="M458" s="64"/>
    </row>
    <row r="459" spans="1:13" ht="12.75">
      <c r="A459" s="64"/>
      <c r="B459" s="64"/>
      <c r="C459" s="64"/>
      <c r="D459" s="64"/>
      <c r="E459" s="64"/>
      <c r="F459" s="64"/>
      <c r="G459" s="64"/>
      <c r="H459" s="64"/>
      <c r="I459" s="64"/>
      <c r="J459" s="64"/>
      <c r="K459" s="64"/>
      <c r="L459" s="64"/>
      <c r="M459" s="64"/>
    </row>
    <row r="460" spans="1:13" ht="12.75">
      <c r="A460" s="64"/>
      <c r="B460" s="64"/>
      <c r="C460" s="64"/>
      <c r="D460" s="64"/>
      <c r="E460" s="64"/>
      <c r="F460" s="64"/>
      <c r="G460" s="64"/>
      <c r="H460" s="64"/>
      <c r="I460" s="64"/>
      <c r="J460" s="64"/>
      <c r="K460" s="64"/>
      <c r="L460" s="64"/>
      <c r="M460" s="64"/>
    </row>
    <row r="461" spans="1:13" ht="12.75">
      <c r="A461" s="64"/>
      <c r="B461" s="64"/>
      <c r="C461" s="64"/>
      <c r="D461" s="64"/>
      <c r="E461" s="64"/>
      <c r="F461" s="64"/>
      <c r="G461" s="64"/>
      <c r="H461" s="64"/>
      <c r="I461" s="64"/>
      <c r="J461" s="64"/>
      <c r="K461" s="64"/>
      <c r="L461" s="64"/>
      <c r="M461" s="64"/>
    </row>
    <row r="462" spans="1:13" ht="12.75">
      <c r="A462" s="64"/>
      <c r="B462" s="64"/>
      <c r="C462" s="64"/>
      <c r="D462" s="64"/>
      <c r="E462" s="64"/>
      <c r="F462" s="64"/>
      <c r="G462" s="64"/>
      <c r="H462" s="64"/>
      <c r="I462" s="64"/>
      <c r="J462" s="64"/>
      <c r="K462" s="64"/>
      <c r="L462" s="64"/>
      <c r="M462" s="64"/>
    </row>
    <row r="463" spans="1:13" ht="12.75">
      <c r="A463" s="64"/>
      <c r="B463" s="64"/>
      <c r="C463" s="64"/>
      <c r="D463" s="64"/>
      <c r="E463" s="64"/>
      <c r="F463" s="64"/>
      <c r="G463" s="64"/>
      <c r="H463" s="64"/>
      <c r="I463" s="64"/>
      <c r="J463" s="64"/>
      <c r="K463" s="64"/>
      <c r="L463" s="64"/>
      <c r="M463" s="64"/>
    </row>
    <row r="464" spans="1:13" ht="12.75">
      <c r="A464" s="64"/>
      <c r="B464" s="64"/>
      <c r="C464" s="64"/>
      <c r="D464" s="64"/>
      <c r="E464" s="64"/>
      <c r="F464" s="64"/>
      <c r="G464" s="64"/>
      <c r="H464" s="64"/>
      <c r="I464" s="64"/>
      <c r="J464" s="64"/>
      <c r="K464" s="64"/>
      <c r="L464" s="64"/>
      <c r="M464" s="64"/>
    </row>
    <row r="465" spans="1:13" ht="12.75">
      <c r="A465" s="64"/>
      <c r="B465" s="64"/>
      <c r="C465" s="64"/>
      <c r="D465" s="64"/>
      <c r="E465" s="64"/>
      <c r="F465" s="64"/>
      <c r="G465" s="64"/>
      <c r="H465" s="64"/>
      <c r="I465" s="64"/>
      <c r="J465" s="64"/>
      <c r="K465" s="64"/>
      <c r="L465" s="64"/>
      <c r="M465" s="64"/>
    </row>
    <row r="466" spans="1:13" ht="12.75">
      <c r="A466" s="64"/>
      <c r="B466" s="64"/>
      <c r="C466" s="64"/>
      <c r="D466" s="64"/>
      <c r="E466" s="64"/>
      <c r="F466" s="64"/>
      <c r="G466" s="64"/>
      <c r="H466" s="64"/>
      <c r="I466" s="64"/>
      <c r="J466" s="64"/>
      <c r="K466" s="64"/>
      <c r="L466" s="64"/>
      <c r="M466" s="64"/>
    </row>
    <row r="467" spans="1:13" ht="12.75">
      <c r="A467" s="64"/>
      <c r="B467" s="64"/>
      <c r="C467" s="64"/>
      <c r="D467" s="64"/>
      <c r="E467" s="64"/>
      <c r="F467" s="64"/>
      <c r="G467" s="64"/>
      <c r="H467" s="64"/>
      <c r="I467" s="64"/>
      <c r="J467" s="64"/>
      <c r="K467" s="64"/>
      <c r="L467" s="64"/>
      <c r="M467" s="64"/>
    </row>
    <row r="468" spans="1:13" ht="12.75">
      <c r="A468" s="64"/>
      <c r="B468" s="64"/>
      <c r="C468" s="64"/>
      <c r="D468" s="64"/>
      <c r="E468" s="64"/>
      <c r="F468" s="64"/>
      <c r="G468" s="64"/>
      <c r="H468" s="64"/>
      <c r="I468" s="64"/>
      <c r="J468" s="64"/>
      <c r="K468" s="64"/>
      <c r="L468" s="64"/>
      <c r="M468" s="64"/>
    </row>
    <row r="469" spans="1:13" ht="12.75">
      <c r="A469" s="64"/>
      <c r="B469" s="64"/>
      <c r="C469" s="64"/>
      <c r="D469" s="64"/>
      <c r="E469" s="64"/>
      <c r="F469" s="64"/>
      <c r="G469" s="64"/>
      <c r="H469" s="64"/>
      <c r="I469" s="64"/>
      <c r="J469" s="64"/>
      <c r="K469" s="64"/>
      <c r="L469" s="64"/>
      <c r="M469" s="64"/>
    </row>
    <row r="470" spans="1:13" ht="12.75">
      <c r="A470" s="64"/>
      <c r="B470" s="64"/>
      <c r="C470" s="64"/>
      <c r="D470" s="64"/>
      <c r="E470" s="64"/>
      <c r="F470" s="64"/>
      <c r="G470" s="64"/>
      <c r="H470" s="64"/>
      <c r="I470" s="64"/>
      <c r="J470" s="64"/>
      <c r="K470" s="64"/>
      <c r="L470" s="64"/>
      <c r="M470" s="64"/>
    </row>
    <row r="471" spans="1:13" ht="12.75">
      <c r="A471" s="64"/>
      <c r="B471" s="64"/>
      <c r="C471" s="64"/>
      <c r="D471" s="64"/>
      <c r="E471" s="64"/>
      <c r="F471" s="64"/>
      <c r="G471" s="64"/>
      <c r="H471" s="64"/>
      <c r="I471" s="64"/>
      <c r="J471" s="64"/>
      <c r="K471" s="64"/>
      <c r="L471" s="64"/>
      <c r="M471" s="64"/>
    </row>
    <row r="472" spans="1:13" ht="12.75">
      <c r="A472" s="64"/>
      <c r="B472" s="64"/>
      <c r="C472" s="64"/>
      <c r="D472" s="64"/>
      <c r="E472" s="64"/>
      <c r="F472" s="64"/>
      <c r="G472" s="64"/>
      <c r="H472" s="64"/>
      <c r="I472" s="64"/>
      <c r="J472" s="64"/>
      <c r="K472" s="64"/>
      <c r="L472" s="64"/>
      <c r="M472" s="64"/>
    </row>
    <row r="473" spans="1:13" ht="12.75">
      <c r="A473" s="64"/>
      <c r="B473" s="64"/>
      <c r="C473" s="64"/>
      <c r="D473" s="64"/>
      <c r="E473" s="64"/>
      <c r="F473" s="64"/>
      <c r="G473" s="64"/>
      <c r="H473" s="64"/>
      <c r="I473" s="64"/>
      <c r="J473" s="64"/>
      <c r="K473" s="64"/>
      <c r="L473" s="64"/>
      <c r="M473" s="64"/>
    </row>
    <row r="474" spans="1:13" ht="12.75">
      <c r="A474" s="64"/>
      <c r="B474" s="64"/>
      <c r="C474" s="64"/>
      <c r="D474" s="64"/>
      <c r="E474" s="64"/>
      <c r="F474" s="64"/>
      <c r="G474" s="64"/>
      <c r="H474" s="64"/>
      <c r="I474" s="64"/>
      <c r="J474" s="64"/>
      <c r="K474" s="64"/>
      <c r="L474" s="64"/>
      <c r="M474" s="64"/>
    </row>
    <row r="475" spans="1:13" ht="12.75">
      <c r="A475" s="64"/>
      <c r="B475" s="64"/>
      <c r="C475" s="64"/>
      <c r="D475" s="64"/>
      <c r="E475" s="64"/>
      <c r="F475" s="64"/>
      <c r="G475" s="64"/>
      <c r="H475" s="64"/>
      <c r="I475" s="64"/>
      <c r="J475" s="64"/>
      <c r="K475" s="64"/>
      <c r="L475" s="64"/>
      <c r="M475" s="64"/>
    </row>
    <row r="476" spans="1:13" ht="12.75">
      <c r="A476" s="64"/>
      <c r="B476" s="64"/>
      <c r="C476" s="64"/>
      <c r="D476" s="64"/>
      <c r="E476" s="64"/>
      <c r="F476" s="64"/>
      <c r="G476" s="64"/>
      <c r="H476" s="64"/>
      <c r="I476" s="64"/>
      <c r="J476" s="64"/>
      <c r="K476" s="64"/>
      <c r="L476" s="64"/>
      <c r="M476" s="64"/>
    </row>
    <row r="477" spans="1:13" ht="12.75">
      <c r="A477" s="64"/>
      <c r="B477" s="64"/>
      <c r="C477" s="64"/>
      <c r="D477" s="64"/>
      <c r="E477" s="64"/>
      <c r="F477" s="64"/>
      <c r="G477" s="64"/>
      <c r="H477" s="64"/>
      <c r="I477" s="64"/>
      <c r="J477" s="64"/>
      <c r="K477" s="64"/>
      <c r="L477" s="64"/>
      <c r="M477" s="64"/>
    </row>
    <row r="478" spans="1:13" ht="12.75">
      <c r="A478" s="64"/>
      <c r="B478" s="64"/>
      <c r="C478" s="64"/>
      <c r="D478" s="64"/>
      <c r="E478" s="64"/>
      <c r="F478" s="64"/>
      <c r="G478" s="64"/>
      <c r="H478" s="64"/>
      <c r="I478" s="64"/>
      <c r="J478" s="64"/>
      <c r="K478" s="64"/>
      <c r="L478" s="64"/>
      <c r="M478" s="64"/>
    </row>
    <row r="479" spans="1:13" ht="12.75">
      <c r="A479" s="64"/>
      <c r="B479" s="64"/>
      <c r="C479" s="64"/>
      <c r="D479" s="64"/>
      <c r="E479" s="64"/>
      <c r="F479" s="64"/>
      <c r="G479" s="64"/>
      <c r="H479" s="64"/>
      <c r="I479" s="64"/>
      <c r="J479" s="64"/>
      <c r="K479" s="64"/>
      <c r="L479" s="64"/>
      <c r="M479" s="64"/>
    </row>
    <row r="480" spans="1:13" ht="12.75">
      <c r="A480" s="64"/>
      <c r="B480" s="64"/>
      <c r="C480" s="64"/>
      <c r="D480" s="64"/>
      <c r="E480" s="64"/>
      <c r="F480" s="64"/>
      <c r="G480" s="64"/>
      <c r="H480" s="64"/>
      <c r="I480" s="64"/>
      <c r="J480" s="64"/>
      <c r="K480" s="64"/>
      <c r="L480" s="64"/>
      <c r="M480" s="64"/>
    </row>
    <row r="481" spans="1:13" ht="12.75">
      <c r="A481" s="64"/>
      <c r="B481" s="64"/>
      <c r="C481" s="64"/>
      <c r="D481" s="64"/>
      <c r="E481" s="64"/>
      <c r="F481" s="64"/>
      <c r="G481" s="64"/>
      <c r="H481" s="64"/>
      <c r="I481" s="64"/>
      <c r="J481" s="64"/>
      <c r="K481" s="64"/>
      <c r="L481" s="64"/>
      <c r="M481" s="64"/>
    </row>
    <row r="482" spans="1:13" ht="12.75">
      <c r="A482" s="64"/>
      <c r="B482" s="64"/>
      <c r="C482" s="64"/>
      <c r="D482" s="64"/>
      <c r="E482" s="64"/>
      <c r="F482" s="64"/>
      <c r="G482" s="64"/>
      <c r="H482" s="64"/>
      <c r="I482" s="64"/>
      <c r="J482" s="64"/>
      <c r="K482" s="64"/>
      <c r="L482" s="64"/>
      <c r="M482" s="64"/>
    </row>
    <row r="483" spans="1:13" ht="12.75">
      <c r="A483" s="64"/>
      <c r="B483" s="64"/>
      <c r="C483" s="64"/>
      <c r="D483" s="64"/>
      <c r="E483" s="64"/>
      <c r="F483" s="64"/>
      <c r="G483" s="64"/>
      <c r="H483" s="64"/>
      <c r="I483" s="64"/>
      <c r="J483" s="64"/>
      <c r="K483" s="64"/>
      <c r="L483" s="64"/>
      <c r="M483" s="64"/>
    </row>
    <row r="484" spans="1:13" ht="12.75">
      <c r="A484" s="64"/>
      <c r="B484" s="64"/>
      <c r="C484" s="64"/>
      <c r="D484" s="64"/>
      <c r="E484" s="64"/>
      <c r="F484" s="64"/>
      <c r="G484" s="64"/>
      <c r="H484" s="64"/>
      <c r="I484" s="64"/>
      <c r="J484" s="64"/>
      <c r="K484" s="64"/>
      <c r="L484" s="64"/>
      <c r="M484" s="64"/>
    </row>
    <row r="485" spans="1:13" ht="12.75">
      <c r="A485" s="64"/>
      <c r="B485" s="64"/>
      <c r="C485" s="64"/>
      <c r="D485" s="64"/>
      <c r="E485" s="64"/>
      <c r="F485" s="64"/>
      <c r="G485" s="64"/>
      <c r="H485" s="64"/>
      <c r="I485" s="64"/>
      <c r="J485" s="64"/>
      <c r="K485" s="64"/>
      <c r="L485" s="64"/>
      <c r="M485" s="64"/>
    </row>
    <row r="486" spans="1:13" ht="12.75">
      <c r="A486" s="64"/>
      <c r="B486" s="64"/>
      <c r="C486" s="64"/>
      <c r="D486" s="64"/>
      <c r="E486" s="64"/>
      <c r="F486" s="64"/>
      <c r="G486" s="64"/>
      <c r="H486" s="64"/>
      <c r="I486" s="64"/>
      <c r="J486" s="64"/>
      <c r="K486" s="64"/>
      <c r="L486" s="64"/>
      <c r="M486" s="64"/>
    </row>
    <row r="487" spans="1:13" ht="12.75">
      <c r="A487" s="64"/>
      <c r="B487" s="64"/>
      <c r="C487" s="64"/>
      <c r="D487" s="64"/>
      <c r="E487" s="64"/>
      <c r="F487" s="64"/>
      <c r="G487" s="64"/>
      <c r="H487" s="64"/>
      <c r="I487" s="64"/>
      <c r="J487" s="64"/>
      <c r="K487" s="64"/>
      <c r="L487" s="64"/>
      <c r="M487" s="64"/>
    </row>
    <row r="488" spans="1:13" ht="12.75">
      <c r="A488" s="64"/>
      <c r="B488" s="64"/>
      <c r="C488" s="64"/>
      <c r="D488" s="64"/>
      <c r="E488" s="64"/>
      <c r="F488" s="64"/>
      <c r="G488" s="64"/>
      <c r="H488" s="64"/>
      <c r="I488" s="64"/>
      <c r="J488" s="64"/>
      <c r="K488" s="64"/>
      <c r="L488" s="64"/>
      <c r="M488" s="64"/>
    </row>
    <row r="489" spans="1:13" ht="12.75">
      <c r="A489" s="64"/>
      <c r="B489" s="64"/>
      <c r="C489" s="64"/>
      <c r="D489" s="64"/>
      <c r="E489" s="64"/>
      <c r="F489" s="64"/>
      <c r="G489" s="64"/>
      <c r="H489" s="64"/>
      <c r="I489" s="64"/>
      <c r="J489" s="64"/>
      <c r="K489" s="64"/>
      <c r="L489" s="64"/>
      <c r="M489" s="64"/>
    </row>
    <row r="490" spans="1:13" ht="12.75">
      <c r="A490" s="64"/>
      <c r="B490" s="64"/>
      <c r="C490" s="64"/>
      <c r="D490" s="64"/>
      <c r="E490" s="64"/>
      <c r="F490" s="64"/>
      <c r="G490" s="64"/>
      <c r="H490" s="64"/>
      <c r="I490" s="64"/>
      <c r="J490" s="64"/>
      <c r="K490" s="64"/>
      <c r="L490" s="64"/>
      <c r="M490" s="64"/>
    </row>
    <row r="491" spans="1:13" ht="12.75">
      <c r="A491" s="64"/>
      <c r="B491" s="64"/>
      <c r="C491" s="64"/>
      <c r="D491" s="64"/>
      <c r="E491" s="64"/>
      <c r="F491" s="64"/>
      <c r="G491" s="64"/>
      <c r="H491" s="64"/>
      <c r="I491" s="64"/>
      <c r="J491" s="64"/>
      <c r="K491" s="64"/>
      <c r="L491" s="64"/>
      <c r="M491" s="64"/>
    </row>
    <row r="492" spans="1:13" ht="12.75">
      <c r="A492" s="64"/>
      <c r="B492" s="64"/>
      <c r="C492" s="64"/>
      <c r="D492" s="64"/>
      <c r="E492" s="64"/>
      <c r="F492" s="64"/>
      <c r="G492" s="64"/>
      <c r="H492" s="64"/>
      <c r="I492" s="64"/>
      <c r="J492" s="64"/>
      <c r="K492" s="64"/>
      <c r="L492" s="64"/>
      <c r="M492" s="64"/>
    </row>
    <row r="493" spans="1:13" ht="12.75">
      <c r="A493" s="64"/>
      <c r="B493" s="64"/>
      <c r="C493" s="64"/>
      <c r="D493" s="64"/>
      <c r="E493" s="64"/>
      <c r="F493" s="64"/>
      <c r="G493" s="64"/>
      <c r="H493" s="64"/>
      <c r="I493" s="64"/>
      <c r="J493" s="64"/>
      <c r="K493" s="64"/>
      <c r="L493" s="64"/>
      <c r="M493" s="64"/>
    </row>
    <row r="494" spans="1:13" ht="12.75">
      <c r="A494" s="64"/>
      <c r="B494" s="64"/>
      <c r="C494" s="64"/>
      <c r="D494" s="64"/>
      <c r="E494" s="64"/>
      <c r="F494" s="64"/>
      <c r="G494" s="64"/>
      <c r="H494" s="64"/>
      <c r="I494" s="64"/>
      <c r="J494" s="64"/>
      <c r="K494" s="64"/>
      <c r="L494" s="64"/>
      <c r="M494" s="64"/>
    </row>
    <row r="495" spans="1:13" ht="12.75">
      <c r="A495" s="64"/>
      <c r="B495" s="64"/>
      <c r="C495" s="64"/>
      <c r="D495" s="64"/>
      <c r="E495" s="64"/>
      <c r="F495" s="64"/>
      <c r="G495" s="64"/>
      <c r="H495" s="64"/>
      <c r="I495" s="64"/>
      <c r="J495" s="64"/>
      <c r="K495" s="64"/>
      <c r="L495" s="64"/>
      <c r="M495" s="64"/>
    </row>
    <row r="496" spans="1:13" ht="12.75">
      <c r="A496" s="64"/>
      <c r="B496" s="64"/>
      <c r="C496" s="64"/>
      <c r="D496" s="64"/>
      <c r="E496" s="64"/>
      <c r="F496" s="64"/>
      <c r="G496" s="64"/>
      <c r="H496" s="64"/>
      <c r="I496" s="64"/>
      <c r="J496" s="64"/>
      <c r="K496" s="64"/>
      <c r="L496" s="64"/>
      <c r="M496" s="64"/>
    </row>
    <row r="497" spans="1:13" ht="12.75">
      <c r="A497" s="64"/>
      <c r="B497" s="64"/>
      <c r="C497" s="64"/>
      <c r="D497" s="64"/>
      <c r="E497" s="64"/>
      <c r="F497" s="64"/>
      <c r="G497" s="64"/>
      <c r="H497" s="64"/>
      <c r="I497" s="64"/>
      <c r="J497" s="64"/>
      <c r="K497" s="64"/>
      <c r="L497" s="64"/>
      <c r="M497" s="64"/>
    </row>
    <row r="498" spans="1:13" ht="12.75">
      <c r="A498" s="64"/>
      <c r="B498" s="64"/>
      <c r="C498" s="64"/>
      <c r="D498" s="64"/>
      <c r="E498" s="64"/>
      <c r="F498" s="64"/>
      <c r="G498" s="64"/>
      <c r="H498" s="64"/>
      <c r="I498" s="64"/>
      <c r="J498" s="64"/>
      <c r="K498" s="64"/>
      <c r="L498" s="64"/>
      <c r="M498" s="64"/>
    </row>
    <row r="499" spans="1:13" ht="12.75">
      <c r="A499" s="64"/>
      <c r="B499" s="64"/>
      <c r="C499" s="64"/>
      <c r="D499" s="64"/>
      <c r="E499" s="64"/>
      <c r="F499" s="64"/>
      <c r="G499" s="64"/>
      <c r="H499" s="64"/>
      <c r="I499" s="64"/>
      <c r="J499" s="64"/>
      <c r="K499" s="64"/>
      <c r="L499" s="64"/>
      <c r="M499" s="64"/>
    </row>
    <row r="500" spans="1:13" ht="12.75">
      <c r="A500" s="64"/>
      <c r="B500" s="64"/>
      <c r="C500" s="64"/>
      <c r="D500" s="64"/>
      <c r="E500" s="64"/>
      <c r="F500" s="64"/>
      <c r="G500" s="64"/>
      <c r="H500" s="64"/>
      <c r="I500" s="64"/>
      <c r="J500" s="64"/>
      <c r="K500" s="64"/>
      <c r="L500" s="64"/>
      <c r="M500" s="64"/>
    </row>
    <row r="501" spans="1:13" ht="12.75">
      <c r="A501" s="64"/>
      <c r="B501" s="64"/>
      <c r="C501" s="64"/>
      <c r="D501" s="64"/>
      <c r="E501" s="64"/>
      <c r="F501" s="64"/>
      <c r="G501" s="64"/>
      <c r="H501" s="64"/>
      <c r="I501" s="64"/>
      <c r="J501" s="64"/>
      <c r="K501" s="64"/>
      <c r="L501" s="64"/>
      <c r="M501" s="64"/>
    </row>
    <row r="502" spans="1:13" ht="12.75">
      <c r="A502" s="64"/>
      <c r="B502" s="64"/>
      <c r="C502" s="64"/>
      <c r="D502" s="64"/>
      <c r="E502" s="64"/>
      <c r="F502" s="64"/>
      <c r="G502" s="64"/>
      <c r="H502" s="64"/>
      <c r="I502" s="64"/>
      <c r="J502" s="64"/>
      <c r="K502" s="64"/>
      <c r="L502" s="64"/>
      <c r="M502" s="64"/>
    </row>
    <row r="503" spans="1:13" ht="12.75">
      <c r="A503" s="64"/>
      <c r="B503" s="64"/>
      <c r="C503" s="64"/>
      <c r="D503" s="64"/>
      <c r="E503" s="64"/>
      <c r="F503" s="64"/>
      <c r="G503" s="64"/>
      <c r="H503" s="64"/>
      <c r="I503" s="64"/>
      <c r="J503" s="64"/>
      <c r="K503" s="64"/>
      <c r="L503" s="64"/>
      <c r="M503" s="64"/>
    </row>
    <row r="504" spans="1:13" ht="12.75">
      <c r="A504" s="64"/>
      <c r="B504" s="64"/>
      <c r="C504" s="64"/>
      <c r="D504" s="64"/>
      <c r="E504" s="64"/>
      <c r="F504" s="64"/>
      <c r="G504" s="64"/>
      <c r="H504" s="64"/>
      <c r="I504" s="64"/>
      <c r="J504" s="64"/>
      <c r="K504" s="64"/>
      <c r="L504" s="64"/>
      <c r="M504" s="64"/>
    </row>
    <row r="505" spans="1:13" ht="12.75">
      <c r="A505" s="64"/>
      <c r="B505" s="64"/>
      <c r="C505" s="64"/>
      <c r="D505" s="64"/>
      <c r="E505" s="64"/>
      <c r="F505" s="64"/>
      <c r="G505" s="64"/>
      <c r="H505" s="64"/>
      <c r="I505" s="64"/>
      <c r="J505" s="64"/>
      <c r="K505" s="64"/>
      <c r="L505" s="64"/>
      <c r="M505" s="64"/>
    </row>
    <row r="506" spans="1:13" ht="12.75">
      <c r="A506" s="64"/>
      <c r="B506" s="64"/>
      <c r="C506" s="64"/>
      <c r="D506" s="64"/>
      <c r="E506" s="64"/>
      <c r="F506" s="64"/>
      <c r="G506" s="64"/>
      <c r="H506" s="64"/>
      <c r="I506" s="64"/>
      <c r="J506" s="64"/>
      <c r="K506" s="64"/>
      <c r="L506" s="64"/>
      <c r="M506" s="64"/>
    </row>
    <row r="507" spans="1:13" ht="12.75">
      <c r="A507" s="64"/>
      <c r="B507" s="64"/>
      <c r="C507" s="64"/>
      <c r="D507" s="64"/>
      <c r="E507" s="64"/>
      <c r="F507" s="64"/>
      <c r="G507" s="64"/>
      <c r="H507" s="64"/>
      <c r="I507" s="64"/>
      <c r="J507" s="64"/>
      <c r="K507" s="64"/>
      <c r="L507" s="64"/>
      <c r="M507" s="64"/>
    </row>
    <row r="508" spans="1:13" ht="12.75">
      <c r="A508" s="64"/>
      <c r="B508" s="64"/>
      <c r="C508" s="64"/>
      <c r="D508" s="64"/>
      <c r="E508" s="64"/>
      <c r="F508" s="64"/>
      <c r="G508" s="64"/>
      <c r="H508" s="64"/>
      <c r="I508" s="64"/>
      <c r="J508" s="64"/>
      <c r="K508" s="64"/>
      <c r="L508" s="64"/>
      <c r="M508" s="64"/>
    </row>
    <row r="509" spans="1:13" ht="12.75">
      <c r="A509" s="64"/>
      <c r="B509" s="64"/>
      <c r="C509" s="64"/>
      <c r="D509" s="64"/>
      <c r="E509" s="64"/>
      <c r="F509" s="64"/>
      <c r="G509" s="64"/>
      <c r="H509" s="64"/>
      <c r="I509" s="64"/>
      <c r="J509" s="64"/>
      <c r="K509" s="64"/>
      <c r="L509" s="64"/>
      <c r="M509" s="64"/>
    </row>
    <row r="510" spans="1:13" ht="12.75">
      <c r="A510" s="64"/>
      <c r="B510" s="64"/>
      <c r="C510" s="64"/>
      <c r="D510" s="64"/>
      <c r="E510" s="64"/>
      <c r="F510" s="64"/>
      <c r="G510" s="64"/>
      <c r="H510" s="64"/>
      <c r="I510" s="64"/>
      <c r="J510" s="64"/>
      <c r="K510" s="64"/>
      <c r="L510" s="64"/>
      <c r="M510" s="64"/>
    </row>
    <row r="511" spans="1:13" ht="12.75">
      <c r="A511" s="64"/>
      <c r="B511" s="64"/>
      <c r="C511" s="64"/>
      <c r="D511" s="64"/>
      <c r="E511" s="64"/>
      <c r="F511" s="64"/>
      <c r="G511" s="64"/>
      <c r="H511" s="64"/>
      <c r="I511" s="64"/>
      <c r="J511" s="64"/>
      <c r="K511" s="64"/>
      <c r="L511" s="64"/>
      <c r="M511" s="64"/>
    </row>
    <row r="512" spans="1:13" ht="12.75">
      <c r="A512" s="64"/>
      <c r="B512" s="64"/>
      <c r="C512" s="64"/>
      <c r="D512" s="64"/>
      <c r="E512" s="64"/>
      <c r="F512" s="64"/>
      <c r="G512" s="64"/>
      <c r="H512" s="64"/>
      <c r="I512" s="64"/>
      <c r="J512" s="64"/>
      <c r="K512" s="64"/>
      <c r="L512" s="64"/>
      <c r="M512" s="64"/>
    </row>
    <row r="513" spans="1:13" ht="12.75">
      <c r="A513" s="64"/>
      <c r="B513" s="64"/>
      <c r="C513" s="64"/>
      <c r="D513" s="64"/>
      <c r="E513" s="64"/>
      <c r="F513" s="64"/>
      <c r="G513" s="64"/>
      <c r="H513" s="64"/>
      <c r="I513" s="64"/>
      <c r="J513" s="64"/>
      <c r="K513" s="64"/>
      <c r="L513" s="64"/>
      <c r="M513" s="64"/>
    </row>
    <row r="514" spans="1:13" ht="12.75">
      <c r="A514" s="64"/>
      <c r="B514" s="64"/>
      <c r="C514" s="64"/>
      <c r="D514" s="64"/>
      <c r="E514" s="64"/>
      <c r="F514" s="64"/>
      <c r="G514" s="64"/>
      <c r="H514" s="64"/>
      <c r="I514" s="64"/>
      <c r="J514" s="64"/>
      <c r="K514" s="64"/>
      <c r="L514" s="64"/>
      <c r="M514" s="64"/>
    </row>
    <row r="515" spans="1:13" ht="12.75">
      <c r="A515" s="64"/>
      <c r="B515" s="64"/>
      <c r="C515" s="64"/>
      <c r="D515" s="64"/>
      <c r="E515" s="64"/>
      <c r="F515" s="64"/>
      <c r="G515" s="64"/>
      <c r="H515" s="64"/>
      <c r="I515" s="64"/>
      <c r="J515" s="64"/>
      <c r="K515" s="64"/>
      <c r="L515" s="64"/>
      <c r="M515" s="64"/>
    </row>
    <row r="516" spans="1:13" ht="12.75">
      <c r="A516" s="64"/>
      <c r="B516" s="64"/>
      <c r="C516" s="64"/>
      <c r="D516" s="64"/>
      <c r="E516" s="64"/>
      <c r="F516" s="64"/>
      <c r="G516" s="64"/>
      <c r="H516" s="64"/>
      <c r="I516" s="64"/>
      <c r="J516" s="64"/>
      <c r="K516" s="64"/>
      <c r="L516" s="64"/>
      <c r="M516" s="64"/>
    </row>
    <row r="517" spans="1:13" ht="12.75">
      <c r="A517" s="64"/>
      <c r="B517" s="64"/>
      <c r="C517" s="64"/>
      <c r="D517" s="64"/>
      <c r="E517" s="64"/>
      <c r="F517" s="64"/>
      <c r="G517" s="64"/>
      <c r="H517" s="64"/>
      <c r="I517" s="64"/>
      <c r="J517" s="64"/>
      <c r="K517" s="64"/>
      <c r="L517" s="64"/>
      <c r="M517" s="64"/>
    </row>
    <row r="518" spans="1:13" ht="12.75">
      <c r="A518" s="64"/>
      <c r="B518" s="64"/>
      <c r="C518" s="64"/>
      <c r="D518" s="64"/>
      <c r="E518" s="64"/>
      <c r="F518" s="64"/>
      <c r="G518" s="64"/>
      <c r="H518" s="64"/>
      <c r="I518" s="64"/>
      <c r="J518" s="64"/>
      <c r="K518" s="64"/>
      <c r="L518" s="64"/>
      <c r="M518" s="64"/>
    </row>
    <row r="519" spans="1:13" ht="12.75">
      <c r="A519" s="64"/>
      <c r="B519" s="64"/>
      <c r="C519" s="64"/>
      <c r="D519" s="64"/>
      <c r="E519" s="64"/>
      <c r="F519" s="64"/>
      <c r="G519" s="64"/>
      <c r="H519" s="64"/>
      <c r="I519" s="64"/>
      <c r="J519" s="64"/>
      <c r="K519" s="64"/>
      <c r="L519" s="64"/>
      <c r="M519" s="64"/>
    </row>
    <row r="520" spans="1:13" ht="12.75">
      <c r="A520" s="64"/>
      <c r="B520" s="64"/>
      <c r="C520" s="64"/>
      <c r="D520" s="64"/>
      <c r="E520" s="64"/>
      <c r="F520" s="64"/>
      <c r="G520" s="64"/>
      <c r="H520" s="64"/>
      <c r="I520" s="64"/>
      <c r="J520" s="64"/>
      <c r="K520" s="64"/>
      <c r="L520" s="64"/>
      <c r="M520" s="64"/>
    </row>
    <row r="521" spans="1:13" ht="12.75">
      <c r="A521" s="64"/>
      <c r="B521" s="64"/>
      <c r="C521" s="64"/>
      <c r="D521" s="64"/>
      <c r="E521" s="64"/>
      <c r="F521" s="64"/>
      <c r="G521" s="64"/>
      <c r="H521" s="64"/>
      <c r="I521" s="64"/>
      <c r="J521" s="64"/>
      <c r="K521" s="64"/>
      <c r="L521" s="64"/>
      <c r="M521" s="64"/>
    </row>
    <row r="522" spans="1:13" ht="12.75">
      <c r="A522" s="64"/>
      <c r="B522" s="64"/>
      <c r="C522" s="64"/>
      <c r="D522" s="64"/>
      <c r="E522" s="64"/>
      <c r="F522" s="64"/>
      <c r="G522" s="64"/>
      <c r="H522" s="64"/>
      <c r="I522" s="64"/>
      <c r="J522" s="64"/>
      <c r="K522" s="64"/>
      <c r="L522" s="64"/>
      <c r="M522" s="64"/>
    </row>
    <row r="523" spans="1:13" ht="12.75">
      <c r="A523" s="64"/>
      <c r="B523" s="64"/>
      <c r="C523" s="64"/>
      <c r="D523" s="64"/>
      <c r="E523" s="64"/>
      <c r="F523" s="64"/>
      <c r="G523" s="64"/>
      <c r="H523" s="64"/>
      <c r="I523" s="64"/>
      <c r="J523" s="64"/>
      <c r="K523" s="64"/>
      <c r="L523" s="64"/>
      <c r="M523" s="64"/>
    </row>
    <row r="524" spans="1:13" ht="12.75">
      <c r="A524" s="64"/>
      <c r="B524" s="64"/>
      <c r="C524" s="64"/>
      <c r="D524" s="64"/>
      <c r="E524" s="64"/>
      <c r="F524" s="64"/>
      <c r="G524" s="64"/>
      <c r="H524" s="64"/>
      <c r="I524" s="64"/>
      <c r="J524" s="64"/>
      <c r="K524" s="64"/>
      <c r="L524" s="64"/>
      <c r="M524" s="64"/>
    </row>
    <row r="525" spans="1:13" ht="12.75">
      <c r="A525" s="64"/>
      <c r="B525" s="64"/>
      <c r="C525" s="64"/>
      <c r="D525" s="64"/>
      <c r="E525" s="64"/>
      <c r="F525" s="64"/>
      <c r="G525" s="64"/>
      <c r="H525" s="64"/>
      <c r="I525" s="64"/>
      <c r="J525" s="64"/>
      <c r="K525" s="64"/>
      <c r="L525" s="64"/>
      <c r="M525" s="64"/>
    </row>
    <row r="526" spans="1:13" ht="12.75">
      <c r="A526" s="64"/>
      <c r="B526" s="64"/>
      <c r="C526" s="64"/>
      <c r="D526" s="64"/>
      <c r="E526" s="64"/>
      <c r="F526" s="64"/>
      <c r="G526" s="64"/>
      <c r="H526" s="64"/>
      <c r="I526" s="64"/>
      <c r="J526" s="64"/>
      <c r="K526" s="64"/>
      <c r="L526" s="64"/>
      <c r="M526" s="64"/>
    </row>
    <row r="527" spans="1:13" ht="12.75">
      <c r="A527" s="64"/>
      <c r="B527" s="64"/>
      <c r="C527" s="64"/>
      <c r="D527" s="64"/>
      <c r="E527" s="64"/>
      <c r="F527" s="64"/>
      <c r="G527" s="64"/>
      <c r="H527" s="64"/>
      <c r="I527" s="64"/>
      <c r="J527" s="64"/>
      <c r="K527" s="64"/>
      <c r="L527" s="64"/>
      <c r="M527" s="64"/>
    </row>
    <row r="528" spans="1:13" ht="12.75">
      <c r="A528" s="64"/>
      <c r="B528" s="64"/>
      <c r="C528" s="64"/>
      <c r="D528" s="64"/>
      <c r="E528" s="64"/>
      <c r="F528" s="64"/>
      <c r="G528" s="64"/>
      <c r="H528" s="64"/>
      <c r="I528" s="64"/>
      <c r="J528" s="64"/>
      <c r="K528" s="64"/>
      <c r="L528" s="64"/>
      <c r="M528" s="64"/>
    </row>
    <row r="529" spans="1:13" ht="12.75">
      <c r="A529" s="64"/>
      <c r="B529" s="64"/>
      <c r="C529" s="64"/>
      <c r="D529" s="64"/>
      <c r="E529" s="64"/>
      <c r="F529" s="64"/>
      <c r="G529" s="64"/>
      <c r="H529" s="64"/>
      <c r="I529" s="64"/>
      <c r="J529" s="64"/>
      <c r="K529" s="64"/>
      <c r="L529" s="64"/>
      <c r="M529" s="64"/>
    </row>
    <row r="530" spans="1:13" ht="12.75">
      <c r="A530" s="64"/>
      <c r="B530" s="64"/>
      <c r="C530" s="64"/>
      <c r="D530" s="64"/>
      <c r="E530" s="64"/>
      <c r="F530" s="64"/>
      <c r="G530" s="64"/>
      <c r="H530" s="64"/>
      <c r="I530" s="64"/>
      <c r="J530" s="64"/>
      <c r="K530" s="64"/>
      <c r="L530" s="64"/>
      <c r="M530" s="64"/>
    </row>
    <row r="531" spans="1:13" ht="12.75">
      <c r="A531" s="64"/>
      <c r="B531" s="64"/>
      <c r="C531" s="64"/>
      <c r="D531" s="64"/>
      <c r="E531" s="64"/>
      <c r="F531" s="64"/>
      <c r="G531" s="64"/>
      <c r="H531" s="64"/>
      <c r="I531" s="64"/>
      <c r="J531" s="64"/>
      <c r="K531" s="64"/>
      <c r="L531" s="64"/>
      <c r="M531" s="64"/>
    </row>
    <row r="532" spans="1:13" ht="12.75">
      <c r="A532" s="64"/>
      <c r="B532" s="64"/>
      <c r="C532" s="64"/>
      <c r="D532" s="64"/>
      <c r="E532" s="64"/>
      <c r="F532" s="64"/>
      <c r="G532" s="64"/>
      <c r="H532" s="64"/>
      <c r="I532" s="64"/>
      <c r="J532" s="64"/>
      <c r="K532" s="64"/>
      <c r="L532" s="64"/>
      <c r="M532" s="64"/>
    </row>
    <row r="533" spans="1:13" ht="12.75">
      <c r="A533" s="64"/>
      <c r="B533" s="64"/>
      <c r="C533" s="64"/>
      <c r="D533" s="64"/>
      <c r="E533" s="64"/>
      <c r="F533" s="64"/>
      <c r="G533" s="64"/>
      <c r="H533" s="64"/>
      <c r="I533" s="64"/>
      <c r="J533" s="64"/>
      <c r="K533" s="64"/>
      <c r="L533" s="64"/>
      <c r="M533" s="64"/>
    </row>
    <row r="534" spans="1:13" ht="12.75">
      <c r="A534" s="64"/>
      <c r="B534" s="64"/>
      <c r="C534" s="64"/>
      <c r="D534" s="64"/>
      <c r="E534" s="64"/>
      <c r="F534" s="64"/>
      <c r="G534" s="64"/>
      <c r="H534" s="64"/>
      <c r="I534" s="64"/>
      <c r="J534" s="64"/>
      <c r="K534" s="64"/>
      <c r="L534" s="64"/>
      <c r="M534" s="64"/>
    </row>
    <row r="535" spans="1:13" ht="12.75">
      <c r="A535" s="64"/>
      <c r="B535" s="64"/>
      <c r="C535" s="64"/>
      <c r="D535" s="64"/>
      <c r="E535" s="64"/>
      <c r="F535" s="64"/>
      <c r="G535" s="64"/>
      <c r="H535" s="64"/>
      <c r="I535" s="64"/>
      <c r="J535" s="64"/>
      <c r="K535" s="64"/>
      <c r="L535" s="64"/>
      <c r="M535" s="64"/>
    </row>
    <row r="536" spans="1:13" ht="12.75">
      <c r="A536" s="64"/>
      <c r="B536" s="64"/>
      <c r="C536" s="64"/>
      <c r="D536" s="64"/>
      <c r="E536" s="64"/>
      <c r="F536" s="64"/>
      <c r="G536" s="64"/>
      <c r="H536" s="64"/>
      <c r="I536" s="64"/>
      <c r="J536" s="64"/>
      <c r="K536" s="64"/>
      <c r="L536" s="64"/>
      <c r="M536" s="64"/>
    </row>
    <row r="537" spans="1:13" ht="12.75">
      <c r="A537" s="64"/>
      <c r="B537" s="64"/>
      <c r="C537" s="64"/>
      <c r="D537" s="64"/>
      <c r="E537" s="64"/>
      <c r="F537" s="64"/>
      <c r="G537" s="64"/>
      <c r="H537" s="64"/>
      <c r="I537" s="64"/>
      <c r="J537" s="64"/>
      <c r="K537" s="64"/>
      <c r="L537" s="64"/>
      <c r="M537" s="64"/>
    </row>
    <row r="538" spans="1:13" ht="12.75">
      <c r="A538" s="64"/>
      <c r="B538" s="64"/>
      <c r="C538" s="64"/>
      <c r="D538" s="64"/>
      <c r="E538" s="64"/>
      <c r="F538" s="64"/>
      <c r="G538" s="64"/>
      <c r="H538" s="64"/>
      <c r="I538" s="64"/>
      <c r="J538" s="64"/>
      <c r="K538" s="64"/>
      <c r="L538" s="64"/>
      <c r="M538" s="64"/>
    </row>
    <row r="539" spans="1:13" ht="12.75">
      <c r="A539" s="64"/>
      <c r="B539" s="64"/>
      <c r="C539" s="64"/>
      <c r="D539" s="64"/>
      <c r="E539" s="64"/>
      <c r="F539" s="64"/>
      <c r="G539" s="64"/>
      <c r="H539" s="64"/>
      <c r="I539" s="64"/>
      <c r="J539" s="64"/>
      <c r="K539" s="64"/>
      <c r="L539" s="64"/>
      <c r="M539" s="64"/>
    </row>
    <row r="540" spans="1:13" ht="12.75">
      <c r="A540" s="64"/>
      <c r="B540" s="64"/>
      <c r="C540" s="64"/>
      <c r="D540" s="64"/>
      <c r="E540" s="64"/>
      <c r="F540" s="64"/>
      <c r="G540" s="64"/>
      <c r="H540" s="64"/>
      <c r="I540" s="64"/>
      <c r="J540" s="64"/>
      <c r="K540" s="64"/>
      <c r="L540" s="64"/>
      <c r="M540" s="64"/>
    </row>
    <row r="541" spans="1:13" ht="12.75">
      <c r="A541" s="64"/>
      <c r="B541" s="64"/>
      <c r="C541" s="64"/>
      <c r="D541" s="64"/>
      <c r="E541" s="64"/>
      <c r="F541" s="64"/>
      <c r="G541" s="64"/>
      <c r="H541" s="64"/>
      <c r="I541" s="64"/>
      <c r="J541" s="64"/>
      <c r="K541" s="64"/>
      <c r="L541" s="64"/>
      <c r="M541" s="64"/>
    </row>
    <row r="542" spans="1:13" ht="12.75">
      <c r="A542" s="64"/>
      <c r="B542" s="64"/>
      <c r="C542" s="64"/>
      <c r="D542" s="64"/>
      <c r="E542" s="64"/>
      <c r="F542" s="64"/>
      <c r="G542" s="64"/>
      <c r="H542" s="64"/>
      <c r="I542" s="64"/>
      <c r="J542" s="64"/>
      <c r="K542" s="64"/>
      <c r="L542" s="64"/>
      <c r="M542" s="64"/>
    </row>
    <row r="543" spans="1:13" ht="12.75">
      <c r="A543" s="64"/>
      <c r="B543" s="64"/>
      <c r="C543" s="64"/>
      <c r="D543" s="64"/>
      <c r="E543" s="64"/>
      <c r="F543" s="64"/>
      <c r="G543" s="64"/>
      <c r="H543" s="64"/>
      <c r="I543" s="64"/>
      <c r="J543" s="64"/>
      <c r="K543" s="64"/>
      <c r="L543" s="64"/>
      <c r="M543" s="64"/>
    </row>
    <row r="544" spans="1:13" ht="12.75">
      <c r="A544" s="64"/>
      <c r="B544" s="64"/>
      <c r="C544" s="64"/>
      <c r="D544" s="64"/>
      <c r="E544" s="64"/>
      <c r="F544" s="64"/>
      <c r="G544" s="64"/>
      <c r="H544" s="64"/>
      <c r="I544" s="64"/>
      <c r="J544" s="64"/>
      <c r="K544" s="64"/>
      <c r="L544" s="64"/>
      <c r="M544" s="64"/>
    </row>
    <row r="545" spans="1:13" ht="12.75">
      <c r="A545" s="64"/>
      <c r="B545" s="64"/>
      <c r="C545" s="64"/>
      <c r="D545" s="64"/>
      <c r="E545" s="64"/>
      <c r="F545" s="64"/>
      <c r="G545" s="64"/>
      <c r="H545" s="64"/>
      <c r="I545" s="64"/>
      <c r="J545" s="64"/>
      <c r="K545" s="64"/>
      <c r="L545" s="64"/>
      <c r="M545" s="64"/>
    </row>
    <row r="546" spans="1:13" ht="12.75">
      <c r="A546" s="64"/>
      <c r="B546" s="64"/>
      <c r="C546" s="64"/>
      <c r="D546" s="64"/>
      <c r="E546" s="64"/>
      <c r="F546" s="64"/>
      <c r="G546" s="64"/>
      <c r="H546" s="64"/>
      <c r="I546" s="64"/>
      <c r="J546" s="64"/>
      <c r="K546" s="64"/>
      <c r="L546" s="64"/>
      <c r="M546" s="64"/>
    </row>
    <row r="547" spans="1:13" ht="12.75">
      <c r="A547" s="64"/>
      <c r="B547" s="64"/>
      <c r="C547" s="64"/>
      <c r="D547" s="64"/>
      <c r="E547" s="64"/>
      <c r="F547" s="64"/>
      <c r="G547" s="64"/>
      <c r="H547" s="64"/>
      <c r="I547" s="64"/>
      <c r="J547" s="64"/>
      <c r="K547" s="64"/>
      <c r="L547" s="64"/>
      <c r="M547" s="64"/>
    </row>
    <row r="548" spans="1:13" ht="12.75">
      <c r="A548" s="64"/>
      <c r="B548" s="64"/>
      <c r="C548" s="64"/>
      <c r="D548" s="64"/>
      <c r="E548" s="64"/>
      <c r="F548" s="64"/>
      <c r="G548" s="64"/>
      <c r="H548" s="64"/>
      <c r="I548" s="64"/>
      <c r="J548" s="64"/>
      <c r="K548" s="64"/>
      <c r="L548" s="64"/>
      <c r="M548" s="64"/>
    </row>
    <row r="549" spans="1:13" ht="12.75">
      <c r="A549" s="64"/>
      <c r="B549" s="64"/>
      <c r="C549" s="64"/>
      <c r="D549" s="64"/>
      <c r="E549" s="64"/>
      <c r="F549" s="64"/>
      <c r="G549" s="64"/>
      <c r="H549" s="64"/>
      <c r="I549" s="64"/>
      <c r="J549" s="64"/>
      <c r="K549" s="64"/>
      <c r="L549" s="64"/>
      <c r="M549" s="64"/>
    </row>
    <row r="550" spans="1:13" ht="12.75">
      <c r="A550" s="64"/>
      <c r="B550" s="64"/>
      <c r="C550" s="64"/>
      <c r="D550" s="64"/>
      <c r="E550" s="64"/>
      <c r="F550" s="64"/>
      <c r="G550" s="64"/>
      <c r="H550" s="64"/>
      <c r="I550" s="64"/>
      <c r="J550" s="64"/>
      <c r="K550" s="64"/>
      <c r="L550" s="64"/>
      <c r="M550" s="64"/>
    </row>
    <row r="551" spans="1:13" ht="12.75">
      <c r="A551" s="64"/>
      <c r="B551" s="64"/>
      <c r="C551" s="64"/>
      <c r="D551" s="64"/>
      <c r="E551" s="64"/>
      <c r="F551" s="64"/>
      <c r="G551" s="64"/>
      <c r="H551" s="64"/>
      <c r="I551" s="64"/>
      <c r="J551" s="64"/>
      <c r="K551" s="64"/>
      <c r="L551" s="64"/>
      <c r="M551" s="64"/>
    </row>
    <row r="552" spans="1:13" ht="12.75">
      <c r="A552" s="64"/>
      <c r="B552" s="64"/>
      <c r="C552" s="64"/>
      <c r="D552" s="64"/>
      <c r="E552" s="64"/>
      <c r="F552" s="64"/>
      <c r="G552" s="64"/>
      <c r="H552" s="64"/>
      <c r="I552" s="64"/>
      <c r="J552" s="64"/>
      <c r="K552" s="64"/>
      <c r="L552" s="64"/>
      <c r="M552" s="64"/>
    </row>
    <row r="553" spans="1:13" ht="12.75">
      <c r="A553" s="64"/>
      <c r="B553" s="64"/>
      <c r="C553" s="64"/>
      <c r="D553" s="64"/>
      <c r="E553" s="64"/>
      <c r="F553" s="64"/>
      <c r="G553" s="64"/>
      <c r="H553" s="64"/>
      <c r="I553" s="64"/>
      <c r="J553" s="64"/>
      <c r="K553" s="64"/>
      <c r="L553" s="64"/>
      <c r="M553" s="64"/>
    </row>
    <row r="554" spans="1:13" ht="12.75">
      <c r="A554" s="64"/>
      <c r="B554" s="64"/>
      <c r="C554" s="64"/>
      <c r="D554" s="64"/>
      <c r="E554" s="64"/>
      <c r="F554" s="64"/>
      <c r="G554" s="64"/>
      <c r="H554" s="64"/>
      <c r="I554" s="64"/>
      <c r="J554" s="64"/>
      <c r="K554" s="64"/>
      <c r="L554" s="64"/>
      <c r="M554" s="64"/>
    </row>
    <row r="555" spans="1:13" ht="12.75">
      <c r="A555" s="64"/>
      <c r="B555" s="64"/>
      <c r="C555" s="64"/>
      <c r="D555" s="64"/>
      <c r="E555" s="64"/>
      <c r="F555" s="64"/>
      <c r="G555" s="64"/>
      <c r="H555" s="64"/>
      <c r="I555" s="64"/>
      <c r="J555" s="64"/>
      <c r="K555" s="64"/>
      <c r="L555" s="64"/>
      <c r="M555" s="64"/>
    </row>
    <row r="556" spans="1:13" ht="12.75">
      <c r="A556" s="64"/>
      <c r="B556" s="64"/>
      <c r="C556" s="64"/>
      <c r="D556" s="64"/>
      <c r="E556" s="64"/>
      <c r="F556" s="64"/>
      <c r="G556" s="64"/>
      <c r="H556" s="64"/>
      <c r="I556" s="64"/>
      <c r="J556" s="64"/>
      <c r="K556" s="64"/>
      <c r="L556" s="64"/>
      <c r="M556" s="64"/>
    </row>
    <row r="557" spans="1:13" ht="12.75">
      <c r="A557" s="64"/>
      <c r="B557" s="64"/>
      <c r="C557" s="64"/>
      <c r="D557" s="64"/>
      <c r="E557" s="64"/>
      <c r="F557" s="64"/>
      <c r="G557" s="64"/>
      <c r="H557" s="64"/>
      <c r="I557" s="64"/>
      <c r="J557" s="64"/>
      <c r="K557" s="64"/>
      <c r="L557" s="64"/>
      <c r="M557" s="64"/>
    </row>
    <row r="558" spans="1:13" ht="12.75">
      <c r="A558" s="64"/>
      <c r="B558" s="64"/>
      <c r="C558" s="64"/>
      <c r="D558" s="64"/>
      <c r="E558" s="64"/>
      <c r="F558" s="64"/>
      <c r="G558" s="64"/>
      <c r="H558" s="64"/>
      <c r="I558" s="64"/>
      <c r="J558" s="64"/>
      <c r="K558" s="64"/>
      <c r="L558" s="64"/>
      <c r="M558" s="64"/>
    </row>
    <row r="559" spans="1:13" ht="12.75">
      <c r="A559" s="64"/>
      <c r="B559" s="64"/>
      <c r="C559" s="64"/>
      <c r="D559" s="64"/>
      <c r="E559" s="64"/>
      <c r="F559" s="64"/>
      <c r="G559" s="64"/>
      <c r="H559" s="64"/>
      <c r="I559" s="64"/>
      <c r="J559" s="64"/>
      <c r="K559" s="64"/>
      <c r="L559" s="64"/>
      <c r="M559" s="64"/>
    </row>
    <row r="560" spans="1:13" ht="12.75">
      <c r="A560" s="64"/>
      <c r="B560" s="64"/>
      <c r="C560" s="64"/>
      <c r="D560" s="64"/>
      <c r="E560" s="64"/>
      <c r="F560" s="64"/>
      <c r="G560" s="64"/>
      <c r="H560" s="64"/>
      <c r="I560" s="64"/>
      <c r="J560" s="64"/>
      <c r="K560" s="64"/>
      <c r="L560" s="64"/>
      <c r="M560" s="64"/>
    </row>
    <row r="561" spans="1:13" ht="12.75">
      <c r="A561" s="64"/>
      <c r="B561" s="64"/>
      <c r="C561" s="64"/>
      <c r="D561" s="64"/>
      <c r="E561" s="64"/>
      <c r="F561" s="64"/>
      <c r="G561" s="64"/>
      <c r="H561" s="64"/>
      <c r="I561" s="64"/>
      <c r="J561" s="64"/>
      <c r="K561" s="64"/>
      <c r="L561" s="64"/>
      <c r="M561" s="64"/>
    </row>
    <row r="562" spans="1:13" ht="12.75">
      <c r="A562" s="64"/>
      <c r="B562" s="64"/>
      <c r="C562" s="64"/>
      <c r="D562" s="64"/>
      <c r="E562" s="64"/>
      <c r="F562" s="64"/>
      <c r="G562" s="64"/>
      <c r="H562" s="64"/>
      <c r="I562" s="64"/>
      <c r="J562" s="64"/>
      <c r="K562" s="64"/>
      <c r="L562" s="64"/>
      <c r="M562" s="64"/>
    </row>
    <row r="563" spans="1:13" ht="12.75">
      <c r="A563" s="64"/>
      <c r="B563" s="64"/>
      <c r="C563" s="64"/>
      <c r="D563" s="64"/>
      <c r="E563" s="64"/>
      <c r="F563" s="64"/>
      <c r="G563" s="64"/>
      <c r="H563" s="64"/>
      <c r="I563" s="64"/>
      <c r="J563" s="64"/>
      <c r="K563" s="64"/>
      <c r="L563" s="64"/>
      <c r="M563" s="64"/>
    </row>
    <row r="564" spans="1:13" ht="12.75">
      <c r="A564" s="64"/>
      <c r="B564" s="64"/>
      <c r="C564" s="64"/>
      <c r="D564" s="64"/>
      <c r="E564" s="64"/>
      <c r="F564" s="64"/>
      <c r="G564" s="64"/>
      <c r="H564" s="64"/>
      <c r="I564" s="64"/>
      <c r="J564" s="64"/>
      <c r="K564" s="64"/>
      <c r="L564" s="64"/>
      <c r="M564" s="64"/>
    </row>
    <row r="565" spans="1:13" ht="12.75">
      <c r="A565" s="64"/>
      <c r="B565" s="64"/>
      <c r="C565" s="64"/>
      <c r="D565" s="64"/>
      <c r="E565" s="64"/>
      <c r="F565" s="64"/>
      <c r="G565" s="64"/>
      <c r="H565" s="64"/>
      <c r="I565" s="64"/>
      <c r="J565" s="64"/>
      <c r="K565" s="64"/>
      <c r="L565" s="64"/>
      <c r="M565" s="64"/>
    </row>
    <row r="566" spans="1:13" ht="12.75">
      <c r="A566" s="64"/>
      <c r="B566" s="64"/>
      <c r="C566" s="64"/>
      <c r="D566" s="64"/>
      <c r="E566" s="64"/>
      <c r="F566" s="64"/>
      <c r="G566" s="64"/>
      <c r="H566" s="64"/>
      <c r="I566" s="64"/>
      <c r="J566" s="64"/>
      <c r="K566" s="64"/>
      <c r="L566" s="64"/>
      <c r="M566" s="64"/>
    </row>
    <row r="567" spans="1:13" ht="12.75">
      <c r="A567" s="64"/>
      <c r="B567" s="64"/>
      <c r="C567" s="64"/>
      <c r="D567" s="64"/>
      <c r="E567" s="64"/>
      <c r="F567" s="64"/>
      <c r="G567" s="64"/>
      <c r="H567" s="64"/>
      <c r="I567" s="64"/>
      <c r="J567" s="64"/>
      <c r="K567" s="64"/>
      <c r="L567" s="64"/>
      <c r="M567" s="64"/>
    </row>
    <row r="568" spans="1:13" ht="12.75">
      <c r="A568" s="64"/>
      <c r="B568" s="64"/>
      <c r="C568" s="64"/>
      <c r="D568" s="64"/>
      <c r="E568" s="64"/>
      <c r="F568" s="64"/>
      <c r="G568" s="64"/>
      <c r="H568" s="64"/>
      <c r="I568" s="64"/>
      <c r="J568" s="64"/>
      <c r="K568" s="64"/>
      <c r="L568" s="64"/>
      <c r="M568" s="64"/>
    </row>
    <row r="569" spans="1:13" ht="12.75">
      <c r="A569" s="64"/>
      <c r="B569" s="64"/>
      <c r="C569" s="64"/>
      <c r="D569" s="64"/>
      <c r="E569" s="64"/>
      <c r="F569" s="64"/>
      <c r="G569" s="64"/>
      <c r="H569" s="64"/>
      <c r="I569" s="64"/>
      <c r="J569" s="64"/>
      <c r="K569" s="64"/>
      <c r="L569" s="64"/>
      <c r="M569" s="64"/>
    </row>
    <row r="570" spans="1:13" ht="12.75">
      <c r="A570" s="64"/>
      <c r="B570" s="64"/>
      <c r="C570" s="64"/>
      <c r="D570" s="64"/>
      <c r="E570" s="64"/>
      <c r="F570" s="64"/>
      <c r="G570" s="64"/>
      <c r="H570" s="64"/>
      <c r="I570" s="64"/>
      <c r="J570" s="64"/>
      <c r="K570" s="64"/>
      <c r="L570" s="64"/>
      <c r="M570" s="64"/>
    </row>
    <row r="571" spans="1:13" ht="12.75">
      <c r="A571" s="64"/>
      <c r="B571" s="64"/>
      <c r="C571" s="64"/>
      <c r="D571" s="64"/>
      <c r="E571" s="64"/>
      <c r="F571" s="64"/>
      <c r="G571" s="64"/>
      <c r="H571" s="64"/>
      <c r="I571" s="64"/>
      <c r="J571" s="64"/>
      <c r="K571" s="64"/>
      <c r="L571" s="64"/>
      <c r="M571" s="64"/>
    </row>
    <row r="572" spans="1:13" ht="12.75">
      <c r="A572" s="64"/>
      <c r="B572" s="64"/>
      <c r="C572" s="64"/>
      <c r="D572" s="64"/>
      <c r="E572" s="64"/>
      <c r="F572" s="64"/>
      <c r="G572" s="64"/>
      <c r="H572" s="64"/>
      <c r="I572" s="64"/>
      <c r="J572" s="64"/>
      <c r="K572" s="64"/>
      <c r="L572" s="64"/>
      <c r="M572" s="64"/>
    </row>
    <row r="573" spans="1:13" ht="12.75">
      <c r="A573" s="64"/>
      <c r="B573" s="64"/>
      <c r="C573" s="64"/>
      <c r="D573" s="64"/>
      <c r="E573" s="64"/>
      <c r="F573" s="64"/>
      <c r="G573" s="64"/>
      <c r="H573" s="64"/>
      <c r="I573" s="64"/>
      <c r="J573" s="64"/>
      <c r="K573" s="64"/>
      <c r="L573" s="64"/>
      <c r="M573" s="64"/>
    </row>
    <row r="574" spans="1:13" ht="12.75">
      <c r="A574" s="64"/>
      <c r="B574" s="64"/>
      <c r="C574" s="64"/>
      <c r="D574" s="64"/>
      <c r="E574" s="64"/>
      <c r="F574" s="64"/>
      <c r="G574" s="64"/>
      <c r="H574" s="64"/>
      <c r="I574" s="64"/>
      <c r="J574" s="64"/>
      <c r="K574" s="64"/>
      <c r="L574" s="64"/>
      <c r="M574" s="64"/>
    </row>
    <row r="575" spans="1:13" ht="12.75">
      <c r="A575" s="64"/>
      <c r="B575" s="64"/>
      <c r="C575" s="64"/>
      <c r="D575" s="64"/>
      <c r="E575" s="64"/>
      <c r="F575" s="64"/>
      <c r="G575" s="64"/>
      <c r="H575" s="64"/>
      <c r="I575" s="64"/>
      <c r="J575" s="64"/>
      <c r="K575" s="64"/>
      <c r="L575" s="64"/>
      <c r="M575" s="64"/>
    </row>
    <row r="576" spans="1:13" ht="12.75">
      <c r="A576" s="64"/>
      <c r="B576" s="64"/>
      <c r="C576" s="64"/>
      <c r="D576" s="64"/>
      <c r="E576" s="64"/>
      <c r="F576" s="64"/>
      <c r="G576" s="64"/>
      <c r="H576" s="64"/>
      <c r="I576" s="64"/>
      <c r="J576" s="64"/>
      <c r="K576" s="64"/>
      <c r="L576" s="64"/>
      <c r="M576" s="64"/>
    </row>
    <row r="577" spans="1:13" ht="12.75">
      <c r="A577" s="64"/>
      <c r="B577" s="64"/>
      <c r="C577" s="64"/>
      <c r="D577" s="64"/>
      <c r="E577" s="64"/>
      <c r="F577" s="64"/>
      <c r="G577" s="64"/>
      <c r="H577" s="64"/>
      <c r="I577" s="64"/>
      <c r="J577" s="64"/>
      <c r="K577" s="64"/>
      <c r="L577" s="64"/>
      <c r="M577" s="64"/>
    </row>
    <row r="578" spans="1:13" ht="12.75">
      <c r="A578" s="64"/>
      <c r="B578" s="64"/>
      <c r="C578" s="64"/>
      <c r="D578" s="64"/>
      <c r="E578" s="64"/>
      <c r="F578" s="64"/>
      <c r="G578" s="64"/>
      <c r="H578" s="64"/>
      <c r="I578" s="64"/>
      <c r="J578" s="64"/>
      <c r="K578" s="64"/>
      <c r="L578" s="64"/>
      <c r="M578" s="64"/>
    </row>
    <row r="579" spans="1:13" ht="12.75">
      <c r="A579" s="64"/>
      <c r="B579" s="64"/>
      <c r="C579" s="64"/>
      <c r="D579" s="64"/>
      <c r="E579" s="64"/>
      <c r="F579" s="64"/>
      <c r="G579" s="64"/>
      <c r="H579" s="64"/>
      <c r="I579" s="64"/>
      <c r="J579" s="64"/>
      <c r="K579" s="64"/>
      <c r="L579" s="64"/>
      <c r="M579" s="64"/>
    </row>
    <row r="580" spans="1:13" ht="12.75">
      <c r="A580" s="64"/>
      <c r="B580" s="64"/>
      <c r="C580" s="64"/>
      <c r="D580" s="64"/>
      <c r="E580" s="64"/>
      <c r="F580" s="64"/>
      <c r="G580" s="64"/>
      <c r="H580" s="64"/>
      <c r="I580" s="64"/>
      <c r="J580" s="64"/>
      <c r="K580" s="64"/>
      <c r="L580" s="64"/>
      <c r="M580" s="64"/>
    </row>
    <row r="581" spans="1:13" ht="12.75">
      <c r="A581" s="64"/>
      <c r="B581" s="64"/>
      <c r="C581" s="64"/>
      <c r="D581" s="64"/>
      <c r="E581" s="64"/>
      <c r="F581" s="64"/>
      <c r="G581" s="64"/>
      <c r="H581" s="64"/>
      <c r="I581" s="64"/>
      <c r="J581" s="64"/>
      <c r="K581" s="64"/>
      <c r="L581" s="64"/>
      <c r="M581" s="64"/>
    </row>
    <row r="582" spans="1:13" ht="12.75">
      <c r="A582" s="64"/>
      <c r="B582" s="64"/>
      <c r="C582" s="64"/>
      <c r="D582" s="64"/>
      <c r="E582" s="64"/>
      <c r="F582" s="64"/>
      <c r="G582" s="64"/>
      <c r="H582" s="64"/>
      <c r="I582" s="64"/>
      <c r="J582" s="64"/>
      <c r="K582" s="64"/>
      <c r="L582" s="64"/>
      <c r="M582" s="64"/>
    </row>
    <row r="583" spans="1:13" ht="12.75">
      <c r="A583" s="64"/>
      <c r="B583" s="64"/>
      <c r="C583" s="64"/>
      <c r="D583" s="64"/>
      <c r="E583" s="64"/>
      <c r="F583" s="64"/>
      <c r="G583" s="64"/>
      <c r="H583" s="64"/>
      <c r="I583" s="64"/>
      <c r="J583" s="64"/>
      <c r="K583" s="64"/>
      <c r="L583" s="64"/>
      <c r="M583" s="64"/>
    </row>
    <row r="584" spans="1:13" ht="12.75">
      <c r="A584" s="64"/>
      <c r="B584" s="64"/>
      <c r="C584" s="64"/>
      <c r="D584" s="64"/>
      <c r="E584" s="64"/>
      <c r="F584" s="64"/>
      <c r="G584" s="64"/>
      <c r="H584" s="64"/>
      <c r="I584" s="64"/>
      <c r="J584" s="64"/>
      <c r="K584" s="64"/>
      <c r="L584" s="64"/>
      <c r="M584" s="64"/>
    </row>
    <row r="585" spans="1:13" ht="12.75">
      <c r="A585" s="64"/>
      <c r="B585" s="64"/>
      <c r="C585" s="64"/>
      <c r="D585" s="64"/>
      <c r="E585" s="64"/>
      <c r="F585" s="64"/>
      <c r="G585" s="64"/>
      <c r="H585" s="64"/>
      <c r="I585" s="64"/>
      <c r="J585" s="64"/>
      <c r="K585" s="64"/>
      <c r="L585" s="64"/>
      <c r="M585" s="64"/>
    </row>
    <row r="586" spans="1:13" ht="12.75">
      <c r="A586" s="64"/>
      <c r="B586" s="64"/>
      <c r="C586" s="64"/>
      <c r="D586" s="64"/>
      <c r="E586" s="64"/>
      <c r="F586" s="64"/>
      <c r="G586" s="64"/>
      <c r="H586" s="64"/>
      <c r="I586" s="64"/>
      <c r="J586" s="64"/>
      <c r="K586" s="64"/>
      <c r="L586" s="64"/>
      <c r="M586" s="64"/>
    </row>
    <row r="587" spans="1:13" ht="12.75">
      <c r="A587" s="64"/>
      <c r="B587" s="64"/>
      <c r="C587" s="64"/>
      <c r="D587" s="64"/>
      <c r="E587" s="64"/>
      <c r="F587" s="64"/>
      <c r="G587" s="64"/>
      <c r="H587" s="64"/>
      <c r="I587" s="64"/>
      <c r="J587" s="64"/>
      <c r="K587" s="64"/>
      <c r="L587" s="64"/>
      <c r="M587" s="64"/>
    </row>
    <row r="588" spans="1:13" ht="12.75">
      <c r="A588" s="64"/>
      <c r="B588" s="64"/>
      <c r="C588" s="64"/>
      <c r="D588" s="64"/>
      <c r="E588" s="64"/>
      <c r="F588" s="64"/>
      <c r="G588" s="64"/>
      <c r="H588" s="64"/>
      <c r="I588" s="64"/>
      <c r="J588" s="64"/>
      <c r="K588" s="64"/>
      <c r="L588" s="64"/>
      <c r="M588" s="64"/>
    </row>
    <row r="589" spans="1:13" ht="12.75">
      <c r="A589" s="64"/>
      <c r="B589" s="64"/>
      <c r="C589" s="64"/>
      <c r="D589" s="64"/>
      <c r="E589" s="64"/>
      <c r="F589" s="64"/>
      <c r="G589" s="64"/>
      <c r="H589" s="64"/>
      <c r="I589" s="64"/>
      <c r="J589" s="64"/>
      <c r="K589" s="64"/>
      <c r="L589" s="64"/>
      <c r="M589" s="64"/>
    </row>
    <row r="590" spans="1:13" ht="12.75">
      <c r="A590" s="64"/>
      <c r="B590" s="64"/>
      <c r="C590" s="64"/>
      <c r="D590" s="64"/>
      <c r="E590" s="64"/>
      <c r="F590" s="64"/>
      <c r="G590" s="64"/>
      <c r="H590" s="64"/>
      <c r="I590" s="64"/>
      <c r="J590" s="64"/>
      <c r="K590" s="64"/>
      <c r="L590" s="64"/>
      <c r="M590" s="64"/>
    </row>
    <row r="591" spans="1:13" ht="12.75">
      <c r="A591" s="64"/>
      <c r="B591" s="64"/>
      <c r="C591" s="64"/>
      <c r="D591" s="64"/>
      <c r="E591" s="64"/>
      <c r="F591" s="64"/>
      <c r="G591" s="64"/>
      <c r="H591" s="64"/>
      <c r="I591" s="64"/>
      <c r="J591" s="64"/>
      <c r="K591" s="64"/>
      <c r="L591" s="64"/>
      <c r="M591" s="64"/>
    </row>
    <row r="592" spans="1:13" ht="12.75">
      <c r="A592" s="64"/>
      <c r="B592" s="64"/>
      <c r="C592" s="64"/>
      <c r="D592" s="64"/>
      <c r="E592" s="64"/>
      <c r="F592" s="64"/>
      <c r="G592" s="64"/>
      <c r="H592" s="64"/>
      <c r="I592" s="64"/>
      <c r="J592" s="64"/>
      <c r="K592" s="64"/>
      <c r="L592" s="64"/>
      <c r="M592" s="64"/>
    </row>
    <row r="593" spans="1:13" ht="12.75">
      <c r="A593" s="64"/>
      <c r="B593" s="64"/>
      <c r="C593" s="64"/>
      <c r="D593" s="64"/>
      <c r="E593" s="64"/>
      <c r="F593" s="64"/>
      <c r="G593" s="64"/>
      <c r="H593" s="64"/>
      <c r="I593" s="64"/>
      <c r="J593" s="64"/>
      <c r="K593" s="64"/>
      <c r="L593" s="64"/>
      <c r="M593" s="64"/>
    </row>
    <row r="594" spans="1:13" ht="12.75">
      <c r="A594" s="64"/>
      <c r="B594" s="64"/>
      <c r="C594" s="64"/>
      <c r="D594" s="64"/>
      <c r="E594" s="64"/>
      <c r="F594" s="64"/>
      <c r="G594" s="64"/>
      <c r="H594" s="64"/>
      <c r="I594" s="64"/>
      <c r="J594" s="64"/>
      <c r="K594" s="64"/>
      <c r="L594" s="64"/>
      <c r="M594" s="64"/>
    </row>
    <row r="595" spans="1:13" ht="12.75">
      <c r="A595" s="64"/>
      <c r="B595" s="64"/>
      <c r="C595" s="64"/>
      <c r="D595" s="64"/>
      <c r="E595" s="64"/>
      <c r="F595" s="64"/>
      <c r="G595" s="64"/>
      <c r="H595" s="64"/>
      <c r="I595" s="64"/>
      <c r="J595" s="64"/>
      <c r="K595" s="64"/>
      <c r="L595" s="64"/>
      <c r="M595" s="64"/>
    </row>
    <row r="596" spans="1:13" ht="12.75">
      <c r="A596" s="64"/>
      <c r="B596" s="64"/>
      <c r="C596" s="64"/>
      <c r="D596" s="64"/>
      <c r="E596" s="64"/>
      <c r="F596" s="64"/>
      <c r="G596" s="64"/>
      <c r="H596" s="64"/>
      <c r="I596" s="64"/>
      <c r="J596" s="64"/>
      <c r="K596" s="64"/>
      <c r="L596" s="64"/>
      <c r="M596" s="64"/>
    </row>
    <row r="597" spans="1:13" ht="12.75">
      <c r="A597" s="64"/>
      <c r="B597" s="64"/>
      <c r="C597" s="64"/>
      <c r="D597" s="64"/>
      <c r="E597" s="64"/>
      <c r="F597" s="64"/>
      <c r="G597" s="64"/>
      <c r="H597" s="64"/>
      <c r="I597" s="64"/>
      <c r="J597" s="64"/>
      <c r="K597" s="64"/>
      <c r="L597" s="64"/>
      <c r="M597" s="64"/>
    </row>
  </sheetData>
  <sheetProtection/>
  <mergeCells count="4">
    <mergeCell ref="H4:J4"/>
    <mergeCell ref="E4:G4"/>
    <mergeCell ref="B4:D4"/>
    <mergeCell ref="K4:K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55" r:id="rId1"/>
  <headerFooter alignWithMargins="0">
    <oddFooter>&amp;C&amp;16page 4</oddFooter>
  </headerFooter>
</worksheet>
</file>

<file path=xl/worksheets/sheet6.xml><?xml version="1.0" encoding="utf-8"?>
<worksheet xmlns="http://schemas.openxmlformats.org/spreadsheetml/2006/main" xmlns:r="http://schemas.openxmlformats.org/officeDocument/2006/relationships">
  <dimension ref="A1:V71"/>
  <sheetViews>
    <sheetView view="pageLayout" zoomScaleSheetLayoutView="75" workbookViewId="0" topLeftCell="A19">
      <selection activeCell="B37" sqref="B37:C37"/>
    </sheetView>
  </sheetViews>
  <sheetFormatPr defaultColWidth="11.00390625" defaultRowHeight="12.75"/>
  <cols>
    <col min="1" max="1" width="19.50390625" style="67" customWidth="1"/>
    <col min="2" max="2" width="11.00390625" style="67" customWidth="1"/>
    <col min="3" max="3" width="9.50390625" style="67" customWidth="1"/>
    <col min="4" max="4" width="13.50390625" style="67" customWidth="1"/>
    <col min="5" max="5" width="9.75390625" style="67" customWidth="1"/>
    <col min="6" max="6" width="11.25390625" style="67" customWidth="1"/>
    <col min="7" max="7" width="9.75390625" style="67" customWidth="1"/>
    <col min="8" max="16384" width="11.00390625" style="67" customWidth="1"/>
  </cols>
  <sheetData>
    <row r="1" spans="1:22" ht="20.25">
      <c r="A1" s="141" t="s">
        <v>30</v>
      </c>
      <c r="B1" s="142" t="s">
        <v>80</v>
      </c>
      <c r="C1" s="66"/>
      <c r="D1" s="66"/>
      <c r="E1" s="66"/>
      <c r="F1" s="66"/>
      <c r="G1" s="66"/>
      <c r="H1" s="66"/>
      <c r="I1" s="66"/>
      <c r="J1" s="66"/>
      <c r="K1" s="66"/>
      <c r="L1" s="66"/>
      <c r="M1" s="66"/>
      <c r="N1" s="66"/>
      <c r="O1" s="66"/>
      <c r="P1" s="66"/>
      <c r="Q1" s="66"/>
      <c r="R1" s="66"/>
      <c r="S1" s="66"/>
      <c r="T1" s="66"/>
      <c r="U1" s="66"/>
      <c r="V1" s="66"/>
    </row>
    <row r="2" spans="1:22" ht="20.25">
      <c r="A2" s="141"/>
      <c r="B2" s="142" t="s">
        <v>201</v>
      </c>
      <c r="C2" s="66"/>
      <c r="D2" s="66"/>
      <c r="E2" s="66"/>
      <c r="F2" s="66"/>
      <c r="G2" s="66"/>
      <c r="H2" s="66"/>
      <c r="I2" s="66"/>
      <c r="J2" s="66"/>
      <c r="K2" s="66"/>
      <c r="L2" s="66"/>
      <c r="M2" s="66"/>
      <c r="N2" s="66"/>
      <c r="O2" s="66"/>
      <c r="P2" s="66"/>
      <c r="Q2" s="66"/>
      <c r="R2" s="66"/>
      <c r="S2" s="66"/>
      <c r="T2" s="66"/>
      <c r="U2" s="66"/>
      <c r="V2" s="66"/>
    </row>
    <row r="3" spans="1:22" ht="18">
      <c r="A3" s="66"/>
      <c r="B3" s="81" t="str">
        <f>couverture!A34</f>
        <v>Situation au 1er juillet 2013</v>
      </c>
      <c r="C3" s="66"/>
      <c r="D3" s="66"/>
      <c r="E3" s="66"/>
      <c r="F3" s="66"/>
      <c r="G3" s="66"/>
      <c r="H3" s="66"/>
      <c r="I3" s="66"/>
      <c r="J3" s="66"/>
      <c r="K3" s="66"/>
      <c r="L3" s="66"/>
      <c r="M3" s="66"/>
      <c r="N3" s="66"/>
      <c r="O3" s="66"/>
      <c r="P3" s="66"/>
      <c r="Q3" s="66"/>
      <c r="R3" s="66"/>
      <c r="S3" s="66"/>
      <c r="T3" s="66"/>
      <c r="U3" s="66"/>
      <c r="V3" s="66"/>
    </row>
    <row r="4" spans="1:22" ht="21" customHeight="1">
      <c r="A4" s="66"/>
      <c r="B4" s="503" t="s">
        <v>58</v>
      </c>
      <c r="C4" s="510"/>
      <c r="D4" s="503" t="s">
        <v>59</v>
      </c>
      <c r="E4" s="510"/>
      <c r="F4" s="505" t="s">
        <v>28</v>
      </c>
      <c r="G4" s="506"/>
      <c r="H4" s="66"/>
      <c r="I4" s="66"/>
      <c r="J4" s="66"/>
      <c r="K4" s="66"/>
      <c r="L4" s="66"/>
      <c r="M4" s="66"/>
      <c r="N4" s="66"/>
      <c r="O4" s="66"/>
      <c r="P4" s="66"/>
      <c r="Q4" s="66"/>
      <c r="R4" s="66"/>
      <c r="S4" s="66"/>
      <c r="T4" s="66"/>
      <c r="U4" s="66"/>
      <c r="V4" s="66"/>
    </row>
    <row r="5" spans="1:22" ht="21" customHeight="1">
      <c r="A5" s="145" t="s">
        <v>54</v>
      </c>
      <c r="B5" s="143" t="s">
        <v>20</v>
      </c>
      <c r="C5" s="144" t="s">
        <v>1</v>
      </c>
      <c r="D5" s="143" t="s">
        <v>20</v>
      </c>
      <c r="E5" s="144" t="s">
        <v>1</v>
      </c>
      <c r="F5" s="143" t="s">
        <v>20</v>
      </c>
      <c r="G5" s="144" t="s">
        <v>1</v>
      </c>
      <c r="H5" s="66"/>
      <c r="I5" s="66"/>
      <c r="J5" s="66"/>
      <c r="K5" s="66"/>
      <c r="L5" s="66"/>
      <c r="M5" s="66"/>
      <c r="N5" s="66"/>
      <c r="O5" s="66"/>
      <c r="P5" s="66"/>
      <c r="Q5" s="66"/>
      <c r="R5" s="66"/>
      <c r="S5" s="66"/>
      <c r="T5" s="66"/>
      <c r="U5" s="66"/>
      <c r="V5" s="66"/>
    </row>
    <row r="6" spans="1:22" ht="21" customHeight="1">
      <c r="A6" s="146" t="s">
        <v>55</v>
      </c>
      <c r="B6" s="151">
        <v>44</v>
      </c>
      <c r="C6" s="152">
        <f>(B6/$B$15)*100</f>
        <v>0.25407090888093314</v>
      </c>
      <c r="D6" s="151">
        <v>41</v>
      </c>
      <c r="E6" s="152">
        <f>(D6/$D$15)*100</f>
        <v>0.06468713514878041</v>
      </c>
      <c r="F6" s="153">
        <f>B6+D6</f>
        <v>85</v>
      </c>
      <c r="G6" s="154">
        <f>(F6/$F$15)*100</f>
        <v>0.10532837670384138</v>
      </c>
      <c r="H6" s="66"/>
      <c r="I6" s="66"/>
      <c r="J6" s="66"/>
      <c r="K6" s="66"/>
      <c r="L6" s="66"/>
      <c r="M6" s="66"/>
      <c r="N6" s="66"/>
      <c r="O6" s="66"/>
      <c r="P6" s="66"/>
      <c r="Q6" s="66"/>
      <c r="R6" s="66"/>
      <c r="S6" s="66"/>
      <c r="T6" s="66"/>
      <c r="U6" s="66"/>
      <c r="V6" s="66"/>
    </row>
    <row r="7" spans="1:22" ht="21" customHeight="1">
      <c r="A7" s="147" t="s">
        <v>12</v>
      </c>
      <c r="B7" s="155">
        <v>465</v>
      </c>
      <c r="C7" s="156">
        <f aca="true" t="shared" si="0" ref="C7:C15">(B7/$B$15)*100</f>
        <v>2.685067559764407</v>
      </c>
      <c r="D7" s="155">
        <v>252</v>
      </c>
      <c r="E7" s="157">
        <f aca="true" t="shared" si="1" ref="E7:E15">(D7/$D$15)*100</f>
        <v>0.39758922091445525</v>
      </c>
      <c r="F7" s="158">
        <f aca="true" t="shared" si="2" ref="F7:F15">B7+D7</f>
        <v>717</v>
      </c>
      <c r="G7" s="157">
        <f aca="true" t="shared" si="3" ref="G7:G15">(F7/$F$15)*100</f>
        <v>0.8884758364312267</v>
      </c>
      <c r="H7" s="66"/>
      <c r="I7" s="66"/>
      <c r="J7" s="66"/>
      <c r="K7" s="66"/>
      <c r="L7" s="66"/>
      <c r="M7" s="66"/>
      <c r="N7" s="66"/>
      <c r="O7" s="66"/>
      <c r="P7" s="66"/>
      <c r="Q7" s="66"/>
      <c r="R7" s="66"/>
      <c r="S7" s="66"/>
      <c r="T7" s="66"/>
      <c r="U7" s="66"/>
      <c r="V7" s="66"/>
    </row>
    <row r="8" spans="1:22" ht="21" customHeight="1">
      <c r="A8" s="147" t="s">
        <v>13</v>
      </c>
      <c r="B8" s="155">
        <v>1792</v>
      </c>
      <c r="C8" s="156">
        <f t="shared" si="0"/>
        <v>10.347615198059822</v>
      </c>
      <c r="D8" s="155">
        <v>3863</v>
      </c>
      <c r="E8" s="157">
        <f t="shared" si="1"/>
        <v>6.094790319018017</v>
      </c>
      <c r="F8" s="158">
        <f t="shared" si="2"/>
        <v>5655</v>
      </c>
      <c r="G8" s="157">
        <f t="shared" si="3"/>
        <v>7.007434944237918</v>
      </c>
      <c r="H8" s="66"/>
      <c r="I8" s="66"/>
      <c r="J8" s="66"/>
      <c r="K8" s="66"/>
      <c r="L8" s="66"/>
      <c r="M8" s="66"/>
      <c r="N8" s="66"/>
      <c r="O8" s="66"/>
      <c r="P8" s="66"/>
      <c r="Q8" s="66"/>
      <c r="R8" s="66"/>
      <c r="S8" s="66"/>
      <c r="T8" s="66"/>
      <c r="U8" s="66"/>
      <c r="V8" s="66"/>
    </row>
    <row r="9" spans="1:22" ht="21" customHeight="1">
      <c r="A9" s="147" t="s">
        <v>14</v>
      </c>
      <c r="B9" s="155">
        <v>2879</v>
      </c>
      <c r="C9" s="156">
        <f t="shared" si="0"/>
        <v>16.62432151518651</v>
      </c>
      <c r="D9" s="155">
        <v>11237</v>
      </c>
      <c r="E9" s="157">
        <f t="shared" si="1"/>
        <v>17.729008235776718</v>
      </c>
      <c r="F9" s="158">
        <f t="shared" si="2"/>
        <v>14116</v>
      </c>
      <c r="G9" s="157">
        <f t="shared" si="3"/>
        <v>17.49194547707559</v>
      </c>
      <c r="H9" s="66"/>
      <c r="I9" s="66"/>
      <c r="J9" s="66"/>
      <c r="K9" s="66"/>
      <c r="L9" s="66"/>
      <c r="M9" s="66"/>
      <c r="N9" s="66"/>
      <c r="O9" s="66"/>
      <c r="P9" s="66"/>
      <c r="Q9" s="66"/>
      <c r="R9" s="66"/>
      <c r="S9" s="66"/>
      <c r="T9" s="66"/>
      <c r="U9" s="66"/>
      <c r="V9" s="66"/>
    </row>
    <row r="10" spans="1:22" ht="21" customHeight="1">
      <c r="A10" s="147" t="s">
        <v>15</v>
      </c>
      <c r="B10" s="155">
        <v>3285</v>
      </c>
      <c r="C10" s="156">
        <f t="shared" si="0"/>
        <v>18.96870308349694</v>
      </c>
      <c r="D10" s="155">
        <v>13317</v>
      </c>
      <c r="E10" s="157">
        <f t="shared" si="1"/>
        <v>21.0106970433246</v>
      </c>
      <c r="F10" s="158">
        <f t="shared" si="2"/>
        <v>16602</v>
      </c>
      <c r="G10" s="157">
        <f t="shared" si="3"/>
        <v>20.5724907063197</v>
      </c>
      <c r="H10" s="66"/>
      <c r="I10" s="66"/>
      <c r="J10" s="66"/>
      <c r="K10" s="66"/>
      <c r="L10" s="66"/>
      <c r="M10" s="66"/>
      <c r="N10" s="66"/>
      <c r="O10" s="66"/>
      <c r="P10" s="66"/>
      <c r="Q10" s="66"/>
      <c r="R10" s="66"/>
      <c r="S10" s="66"/>
      <c r="T10" s="66"/>
      <c r="U10" s="66"/>
      <c r="V10" s="66"/>
    </row>
    <row r="11" spans="1:22" ht="21" customHeight="1">
      <c r="A11" s="147" t="s">
        <v>16</v>
      </c>
      <c r="B11" s="155">
        <v>4461</v>
      </c>
      <c r="C11" s="156">
        <f t="shared" si="0"/>
        <v>25.7593255572237</v>
      </c>
      <c r="D11" s="155">
        <v>16882</v>
      </c>
      <c r="E11" s="157">
        <f t="shared" si="1"/>
        <v>26.63532233126124</v>
      </c>
      <c r="F11" s="158">
        <f t="shared" si="2"/>
        <v>21343</v>
      </c>
      <c r="G11" s="157">
        <f t="shared" si="3"/>
        <v>26.44733581164808</v>
      </c>
      <c r="H11" s="66"/>
      <c r="I11" s="66"/>
      <c r="J11" s="66"/>
      <c r="K11" s="66"/>
      <c r="L11" s="66"/>
      <c r="M11" s="66"/>
      <c r="N11" s="66"/>
      <c r="O11" s="66"/>
      <c r="P11" s="66"/>
      <c r="Q11" s="66"/>
      <c r="R11" s="66"/>
      <c r="S11" s="66"/>
      <c r="T11" s="66"/>
      <c r="U11" s="66"/>
      <c r="V11" s="66"/>
    </row>
    <row r="12" spans="1:22" ht="21" customHeight="1">
      <c r="A12" s="147" t="s">
        <v>17</v>
      </c>
      <c r="B12" s="155">
        <v>2641</v>
      </c>
      <c r="C12" s="156">
        <f t="shared" si="0"/>
        <v>15.250028871694191</v>
      </c>
      <c r="D12" s="155">
        <v>10402</v>
      </c>
      <c r="E12" s="157">
        <f t="shared" si="1"/>
        <v>16.41159950774668</v>
      </c>
      <c r="F12" s="158">
        <f t="shared" si="2"/>
        <v>13043</v>
      </c>
      <c r="G12" s="157">
        <f t="shared" si="3"/>
        <v>16.162329615861214</v>
      </c>
      <c r="H12" s="66"/>
      <c r="I12" s="66"/>
      <c r="J12" s="66"/>
      <c r="K12" s="66"/>
      <c r="L12" s="66"/>
      <c r="M12" s="66"/>
      <c r="N12" s="66"/>
      <c r="O12" s="66"/>
      <c r="P12" s="66"/>
      <c r="Q12" s="66"/>
      <c r="R12" s="66"/>
      <c r="S12" s="66"/>
      <c r="T12" s="66"/>
      <c r="U12" s="66"/>
      <c r="V12" s="66"/>
    </row>
    <row r="13" spans="1:22" ht="21" customHeight="1">
      <c r="A13" s="147" t="s">
        <v>18</v>
      </c>
      <c r="B13" s="155">
        <v>1189</v>
      </c>
      <c r="C13" s="156">
        <f t="shared" si="0"/>
        <v>6.865688878623398</v>
      </c>
      <c r="D13" s="155">
        <v>5087</v>
      </c>
      <c r="E13" s="157">
        <f t="shared" si="1"/>
        <v>8.025937963459658</v>
      </c>
      <c r="F13" s="158">
        <f t="shared" si="2"/>
        <v>6276</v>
      </c>
      <c r="G13" s="157">
        <f t="shared" si="3"/>
        <v>7.776951672862453</v>
      </c>
      <c r="H13" s="66"/>
      <c r="I13" s="66"/>
      <c r="J13" s="66"/>
      <c r="K13" s="66"/>
      <c r="L13" s="66"/>
      <c r="M13" s="66"/>
      <c r="N13" s="66"/>
      <c r="O13" s="66"/>
      <c r="P13" s="66"/>
      <c r="Q13" s="66"/>
      <c r="R13" s="66"/>
      <c r="S13" s="66"/>
      <c r="T13" s="66"/>
      <c r="U13" s="66"/>
      <c r="V13" s="66"/>
    </row>
    <row r="14" spans="1:22" ht="21" customHeight="1">
      <c r="A14" s="147" t="s">
        <v>19</v>
      </c>
      <c r="B14" s="155">
        <v>562</v>
      </c>
      <c r="C14" s="156">
        <f t="shared" si="0"/>
        <v>3.2451784270701007</v>
      </c>
      <c r="D14" s="155">
        <v>2301</v>
      </c>
      <c r="E14" s="159">
        <f t="shared" si="1"/>
        <v>3.630368243349847</v>
      </c>
      <c r="F14" s="158">
        <f t="shared" si="2"/>
        <v>2863</v>
      </c>
      <c r="G14" s="159">
        <f t="shared" si="3"/>
        <v>3.547707558859975</v>
      </c>
      <c r="H14" s="66"/>
      <c r="I14" s="66"/>
      <c r="J14" s="66"/>
      <c r="K14" s="66"/>
      <c r="L14" s="66"/>
      <c r="M14" s="66"/>
      <c r="N14" s="66"/>
      <c r="O14" s="66"/>
      <c r="P14" s="66"/>
      <c r="Q14" s="66"/>
      <c r="R14" s="66"/>
      <c r="S14" s="66"/>
      <c r="T14" s="66"/>
      <c r="U14" s="66"/>
      <c r="V14" s="66"/>
    </row>
    <row r="15" spans="1:22" ht="21" customHeight="1">
      <c r="A15" s="149" t="s">
        <v>28</v>
      </c>
      <c r="B15" s="160">
        <f>SUM(B6:B14)</f>
        <v>17318</v>
      </c>
      <c r="C15" s="161">
        <f t="shared" si="0"/>
        <v>100</v>
      </c>
      <c r="D15" s="160">
        <f>SUM(D6:D14)</f>
        <v>63382</v>
      </c>
      <c r="E15" s="161">
        <f t="shared" si="1"/>
        <v>100</v>
      </c>
      <c r="F15" s="160">
        <f t="shared" si="2"/>
        <v>80700</v>
      </c>
      <c r="G15" s="162">
        <f t="shared" si="3"/>
        <v>100</v>
      </c>
      <c r="H15" s="66"/>
      <c r="I15" s="66"/>
      <c r="J15" s="66"/>
      <c r="K15" s="66"/>
      <c r="L15" s="66"/>
      <c r="M15" s="66"/>
      <c r="N15" s="66"/>
      <c r="O15" s="66"/>
      <c r="P15" s="66"/>
      <c r="Q15" s="66"/>
      <c r="R15" s="66"/>
      <c r="S15" s="66"/>
      <c r="T15" s="66"/>
      <c r="U15" s="66"/>
      <c r="V15" s="66"/>
    </row>
    <row r="16" spans="1:22" ht="19.5" customHeight="1">
      <c r="A16" s="149" t="s">
        <v>224</v>
      </c>
      <c r="B16" s="507" t="s">
        <v>402</v>
      </c>
      <c r="C16" s="508"/>
      <c r="D16" s="507" t="s">
        <v>403</v>
      </c>
      <c r="E16" s="508"/>
      <c r="F16" s="507" t="s">
        <v>404</v>
      </c>
      <c r="G16" s="508"/>
      <c r="H16" s="66"/>
      <c r="I16" s="66"/>
      <c r="J16" s="66"/>
      <c r="K16" s="66"/>
      <c r="L16" s="66"/>
      <c r="M16" s="66"/>
      <c r="N16" s="66"/>
      <c r="O16" s="66"/>
      <c r="P16" s="66"/>
      <c r="Q16" s="66"/>
      <c r="R16" s="66"/>
      <c r="S16" s="66"/>
      <c r="T16" s="66"/>
      <c r="U16" s="66"/>
      <c r="V16" s="66"/>
    </row>
    <row r="17" spans="1:22" ht="15">
      <c r="A17" s="150" t="s">
        <v>225</v>
      </c>
      <c r="B17" s="86"/>
      <c r="C17" s="86"/>
      <c r="D17" s="86"/>
      <c r="E17" s="86"/>
      <c r="F17" s="86"/>
      <c r="G17" s="87"/>
      <c r="H17" s="66"/>
      <c r="I17" s="66"/>
      <c r="J17" s="66"/>
      <c r="K17" s="66"/>
      <c r="L17" s="66"/>
      <c r="M17" s="66"/>
      <c r="N17" s="66"/>
      <c r="O17" s="66"/>
      <c r="P17" s="66"/>
      <c r="Q17" s="66"/>
      <c r="R17" s="66"/>
      <c r="S17" s="66"/>
      <c r="T17" s="66"/>
      <c r="U17" s="66"/>
      <c r="V17" s="66"/>
    </row>
    <row r="18" spans="1:22" ht="15">
      <c r="A18" s="85"/>
      <c r="B18" s="86"/>
      <c r="C18" s="86"/>
      <c r="D18" s="86"/>
      <c r="E18" s="86"/>
      <c r="F18" s="86"/>
      <c r="G18" s="87"/>
      <c r="H18" s="66"/>
      <c r="I18" s="66"/>
      <c r="J18" s="66"/>
      <c r="K18" s="66"/>
      <c r="L18" s="66"/>
      <c r="M18" s="66"/>
      <c r="N18" s="66"/>
      <c r="O18" s="66"/>
      <c r="P18" s="66"/>
      <c r="Q18" s="66"/>
      <c r="R18" s="66"/>
      <c r="S18" s="66"/>
      <c r="T18" s="66"/>
      <c r="U18" s="66"/>
      <c r="V18" s="66"/>
    </row>
    <row r="19" spans="1:22" ht="15">
      <c r="A19" s="85"/>
      <c r="B19" s="86"/>
      <c r="C19" s="86"/>
      <c r="D19" s="86"/>
      <c r="E19" s="86"/>
      <c r="F19" s="86"/>
      <c r="G19" s="87"/>
      <c r="H19" s="66"/>
      <c r="I19" s="66"/>
      <c r="J19" s="66"/>
      <c r="K19" s="66"/>
      <c r="L19" s="66"/>
      <c r="M19" s="66"/>
      <c r="N19" s="66"/>
      <c r="O19" s="66"/>
      <c r="P19" s="66"/>
      <c r="Q19" s="66"/>
      <c r="R19" s="66"/>
      <c r="S19" s="66"/>
      <c r="T19" s="66"/>
      <c r="U19" s="66"/>
      <c r="V19" s="66"/>
    </row>
    <row r="20" spans="1:22" ht="12.75">
      <c r="A20" s="66"/>
      <c r="B20" s="66"/>
      <c r="C20" s="66"/>
      <c r="D20" s="66"/>
      <c r="E20" s="66"/>
      <c r="F20" s="66"/>
      <c r="G20" s="66"/>
      <c r="H20" s="66"/>
      <c r="I20" s="66"/>
      <c r="J20" s="66"/>
      <c r="K20" s="66"/>
      <c r="L20" s="66"/>
      <c r="M20" s="66"/>
      <c r="N20" s="66"/>
      <c r="O20" s="66"/>
      <c r="P20" s="66"/>
      <c r="Q20" s="66"/>
      <c r="R20" s="66"/>
      <c r="S20" s="66"/>
      <c r="T20" s="66"/>
      <c r="U20" s="66"/>
      <c r="V20" s="66"/>
    </row>
    <row r="21" spans="1:22" ht="12.75">
      <c r="A21" s="66"/>
      <c r="B21" s="66"/>
      <c r="C21" s="66"/>
      <c r="D21" s="66"/>
      <c r="E21" s="66"/>
      <c r="F21" s="66"/>
      <c r="G21" s="66"/>
      <c r="H21" s="66"/>
      <c r="I21" s="66"/>
      <c r="J21" s="66"/>
      <c r="K21" s="66"/>
      <c r="L21" s="66"/>
      <c r="M21" s="66"/>
      <c r="N21" s="66"/>
      <c r="O21" s="66"/>
      <c r="P21" s="66"/>
      <c r="Q21" s="66"/>
      <c r="R21" s="66"/>
      <c r="S21" s="66"/>
      <c r="T21" s="66"/>
      <c r="U21" s="66"/>
      <c r="V21" s="66"/>
    </row>
    <row r="22" spans="1:22" ht="20.25">
      <c r="A22" s="141" t="s">
        <v>31</v>
      </c>
      <c r="B22" s="142" t="s">
        <v>81</v>
      </c>
      <c r="C22" s="66"/>
      <c r="D22" s="66"/>
      <c r="E22" s="66"/>
      <c r="F22" s="66"/>
      <c r="G22" s="66"/>
      <c r="H22" s="66"/>
      <c r="I22" s="66"/>
      <c r="J22" s="66"/>
      <c r="K22" s="66"/>
      <c r="L22" s="66"/>
      <c r="M22" s="66"/>
      <c r="N22" s="66"/>
      <c r="O22" s="66"/>
      <c r="P22" s="66"/>
      <c r="Q22" s="66"/>
      <c r="R22" s="66"/>
      <c r="S22" s="66"/>
      <c r="T22" s="66"/>
      <c r="U22" s="66"/>
      <c r="V22" s="66"/>
    </row>
    <row r="23" spans="1:22" ht="20.25">
      <c r="A23" s="141"/>
      <c r="B23" s="142" t="s">
        <v>201</v>
      </c>
      <c r="C23" s="66"/>
      <c r="D23" s="66"/>
      <c r="E23" s="66"/>
      <c r="F23" s="66"/>
      <c r="G23" s="66"/>
      <c r="H23" s="66"/>
      <c r="I23" s="66"/>
      <c r="J23" s="66"/>
      <c r="K23" s="66"/>
      <c r="L23" s="66"/>
      <c r="M23" s="66"/>
      <c r="N23" s="66"/>
      <c r="O23" s="66"/>
      <c r="P23" s="66"/>
      <c r="Q23" s="66"/>
      <c r="R23" s="66"/>
      <c r="S23" s="66"/>
      <c r="T23" s="66"/>
      <c r="U23" s="66"/>
      <c r="V23" s="66"/>
    </row>
    <row r="24" spans="1:22" ht="18">
      <c r="A24" s="66"/>
      <c r="B24" s="81" t="str">
        <f>couverture!A34</f>
        <v>Situation au 1er juillet 2013</v>
      </c>
      <c r="C24" s="66"/>
      <c r="D24" s="66"/>
      <c r="E24" s="66"/>
      <c r="F24" s="66"/>
      <c r="G24" s="66"/>
      <c r="H24" s="66"/>
      <c r="I24" s="66"/>
      <c r="J24" s="66"/>
      <c r="K24" s="66"/>
      <c r="L24" s="66"/>
      <c r="M24" s="66"/>
      <c r="N24" s="66"/>
      <c r="O24" s="66"/>
      <c r="P24" s="66"/>
      <c r="Q24" s="66"/>
      <c r="R24" s="66"/>
      <c r="S24" s="66"/>
      <c r="T24" s="66"/>
      <c r="U24" s="66"/>
      <c r="V24" s="66"/>
    </row>
    <row r="25" spans="1:22" ht="21" customHeight="1">
      <c r="A25" s="81"/>
      <c r="B25" s="503" t="s">
        <v>52</v>
      </c>
      <c r="C25" s="504"/>
      <c r="D25" s="503" t="s">
        <v>53</v>
      </c>
      <c r="E25" s="504"/>
      <c r="F25" s="505" t="s">
        <v>28</v>
      </c>
      <c r="G25" s="506"/>
      <c r="H25" s="66"/>
      <c r="I25" s="66"/>
      <c r="J25" s="66"/>
      <c r="K25" s="66"/>
      <c r="L25" s="66"/>
      <c r="M25" s="66"/>
      <c r="N25" s="66"/>
      <c r="O25" s="66"/>
      <c r="P25" s="66"/>
      <c r="Q25" s="66"/>
      <c r="R25" s="66"/>
      <c r="S25" s="66"/>
      <c r="T25" s="66"/>
      <c r="U25" s="66"/>
      <c r="V25" s="66"/>
    </row>
    <row r="26" spans="1:22" ht="21" customHeight="1">
      <c r="A26" s="145" t="s">
        <v>54</v>
      </c>
      <c r="B26" s="163" t="s">
        <v>20</v>
      </c>
      <c r="C26" s="144" t="s">
        <v>1</v>
      </c>
      <c r="D26" s="163" t="s">
        <v>20</v>
      </c>
      <c r="E26" s="144" t="s">
        <v>1</v>
      </c>
      <c r="F26" s="163" t="s">
        <v>20</v>
      </c>
      <c r="G26" s="144" t="s">
        <v>1</v>
      </c>
      <c r="H26" s="66"/>
      <c r="I26" s="66"/>
      <c r="J26" s="66"/>
      <c r="K26" s="66"/>
      <c r="L26" s="66"/>
      <c r="M26" s="66"/>
      <c r="N26" s="66"/>
      <c r="O26" s="66"/>
      <c r="P26" s="66"/>
      <c r="Q26" s="66"/>
      <c r="R26" s="66"/>
      <c r="S26" s="66"/>
      <c r="T26" s="66"/>
      <c r="U26" s="66"/>
      <c r="V26" s="66"/>
    </row>
    <row r="27" spans="1:22" ht="21" customHeight="1">
      <c r="A27" s="146" t="s">
        <v>55</v>
      </c>
      <c r="B27" s="151">
        <v>5</v>
      </c>
      <c r="C27" s="156">
        <f aca="true" t="shared" si="4" ref="C27:C35">(B27/$B$36)*100</f>
        <v>0.7032348804500703</v>
      </c>
      <c r="D27" s="151">
        <v>7</v>
      </c>
      <c r="E27" s="157">
        <f>(D27/$D$36)*100</f>
        <v>0.32573289902280134</v>
      </c>
      <c r="F27" s="164">
        <f aca="true" t="shared" si="5" ref="F27:F36">B27+D27</f>
        <v>12</v>
      </c>
      <c r="G27" s="154">
        <f>(F27/$F$36)*100</f>
        <v>0.4195804195804196</v>
      </c>
      <c r="H27" s="66"/>
      <c r="I27" s="66"/>
      <c r="J27" s="66"/>
      <c r="K27" s="66"/>
      <c r="L27" s="66"/>
      <c r="M27" s="66"/>
      <c r="N27" s="66"/>
      <c r="O27" s="66"/>
      <c r="P27" s="66"/>
      <c r="Q27" s="66"/>
      <c r="R27" s="66"/>
      <c r="S27" s="66"/>
      <c r="T27" s="66"/>
      <c r="U27" s="66"/>
      <c r="V27" s="66"/>
    </row>
    <row r="28" spans="1:22" ht="21" customHeight="1">
      <c r="A28" s="147" t="s">
        <v>12</v>
      </c>
      <c r="B28" s="155">
        <v>15</v>
      </c>
      <c r="C28" s="156">
        <f t="shared" si="4"/>
        <v>2.109704641350211</v>
      </c>
      <c r="D28" s="155">
        <v>11</v>
      </c>
      <c r="E28" s="157">
        <f aca="true" t="shared" si="6" ref="E28:E35">(D28/$D$36)*100</f>
        <v>0.5118659841786878</v>
      </c>
      <c r="F28" s="165">
        <f t="shared" si="5"/>
        <v>26</v>
      </c>
      <c r="G28" s="157">
        <f aca="true" t="shared" si="7" ref="G28:G35">(F28/$F$36)*100</f>
        <v>0.9090909090909091</v>
      </c>
      <c r="H28" s="66"/>
      <c r="I28" s="66"/>
      <c r="J28" s="66"/>
      <c r="K28" s="66"/>
      <c r="L28" s="66"/>
      <c r="M28" s="66"/>
      <c r="N28" s="66"/>
      <c r="O28" s="66"/>
      <c r="P28" s="66"/>
      <c r="Q28" s="66"/>
      <c r="R28" s="66"/>
      <c r="S28" s="66"/>
      <c r="T28" s="66"/>
      <c r="U28" s="66"/>
      <c r="V28" s="66"/>
    </row>
    <row r="29" spans="1:22" ht="21" customHeight="1">
      <c r="A29" s="147" t="s">
        <v>13</v>
      </c>
      <c r="B29" s="155">
        <v>47</v>
      </c>
      <c r="C29" s="156">
        <f t="shared" si="4"/>
        <v>6.610407876230662</v>
      </c>
      <c r="D29" s="155">
        <v>87</v>
      </c>
      <c r="E29" s="157">
        <f t="shared" si="6"/>
        <v>4.04839460214053</v>
      </c>
      <c r="F29" s="165">
        <f t="shared" si="5"/>
        <v>134</v>
      </c>
      <c r="G29" s="157">
        <f t="shared" si="7"/>
        <v>4.685314685314685</v>
      </c>
      <c r="H29" s="66"/>
      <c r="I29" s="66"/>
      <c r="J29" s="66"/>
      <c r="K29" s="66"/>
      <c r="L29" s="66"/>
      <c r="M29" s="66"/>
      <c r="N29" s="66"/>
      <c r="O29" s="66"/>
      <c r="P29" s="66"/>
      <c r="Q29" s="66"/>
      <c r="R29" s="66"/>
      <c r="S29" s="66"/>
      <c r="T29" s="66"/>
      <c r="U29" s="66"/>
      <c r="V29" s="66"/>
    </row>
    <row r="30" spans="1:22" ht="21" customHeight="1">
      <c r="A30" s="147" t="s">
        <v>14</v>
      </c>
      <c r="B30" s="155">
        <v>106</v>
      </c>
      <c r="C30" s="156">
        <f t="shared" si="4"/>
        <v>14.908579465541491</v>
      </c>
      <c r="D30" s="155">
        <v>302</v>
      </c>
      <c r="E30" s="157">
        <f t="shared" si="6"/>
        <v>14.053047929269427</v>
      </c>
      <c r="F30" s="165">
        <f t="shared" si="5"/>
        <v>408</v>
      </c>
      <c r="G30" s="157">
        <f t="shared" si="7"/>
        <v>14.265734265734265</v>
      </c>
      <c r="H30" s="66"/>
      <c r="I30" s="66"/>
      <c r="J30" s="66"/>
      <c r="K30" s="66"/>
      <c r="L30" s="66"/>
      <c r="M30" s="66"/>
      <c r="N30" s="66"/>
      <c r="O30" s="66"/>
      <c r="P30" s="66"/>
      <c r="Q30" s="66"/>
      <c r="R30" s="66"/>
      <c r="S30" s="66"/>
      <c r="T30" s="66"/>
      <c r="U30" s="66"/>
      <c r="V30" s="66"/>
    </row>
    <row r="31" spans="1:22" ht="21" customHeight="1">
      <c r="A31" s="147" t="s">
        <v>15</v>
      </c>
      <c r="B31" s="155">
        <v>118</v>
      </c>
      <c r="C31" s="156">
        <f t="shared" si="4"/>
        <v>16.59634317862166</v>
      </c>
      <c r="D31" s="155">
        <v>397</v>
      </c>
      <c r="E31" s="157">
        <f t="shared" si="6"/>
        <v>18.47370870172173</v>
      </c>
      <c r="F31" s="165">
        <f t="shared" si="5"/>
        <v>515</v>
      </c>
      <c r="G31" s="157">
        <f t="shared" si="7"/>
        <v>18.006993006993007</v>
      </c>
      <c r="H31" s="66"/>
      <c r="I31" s="66"/>
      <c r="J31" s="66"/>
      <c r="K31" s="66"/>
      <c r="L31" s="66"/>
      <c r="M31" s="66"/>
      <c r="N31" s="66"/>
      <c r="O31" s="66"/>
      <c r="P31" s="66"/>
      <c r="Q31" s="66"/>
      <c r="R31" s="66"/>
      <c r="S31" s="66"/>
      <c r="T31" s="66"/>
      <c r="U31" s="66"/>
      <c r="V31" s="66"/>
    </row>
    <row r="32" spans="1:22" ht="21" customHeight="1">
      <c r="A32" s="147" t="s">
        <v>16</v>
      </c>
      <c r="B32" s="155">
        <v>185</v>
      </c>
      <c r="C32" s="156">
        <f t="shared" si="4"/>
        <v>26.019690576652604</v>
      </c>
      <c r="D32" s="155">
        <v>595</v>
      </c>
      <c r="E32" s="157">
        <f t="shared" si="6"/>
        <v>27.68729641693811</v>
      </c>
      <c r="F32" s="165">
        <f t="shared" si="5"/>
        <v>780</v>
      </c>
      <c r="G32" s="157">
        <f t="shared" si="7"/>
        <v>27.27272727272727</v>
      </c>
      <c r="H32" s="66"/>
      <c r="I32" s="66"/>
      <c r="J32" s="66"/>
      <c r="K32" s="66"/>
      <c r="L32" s="66"/>
      <c r="M32" s="66"/>
      <c r="N32" s="66"/>
      <c r="O32" s="66"/>
      <c r="P32" s="66"/>
      <c r="Q32" s="66"/>
      <c r="R32" s="66"/>
      <c r="S32" s="66"/>
      <c r="T32" s="66"/>
      <c r="U32" s="66"/>
      <c r="V32" s="66"/>
    </row>
    <row r="33" spans="1:22" ht="21" customHeight="1">
      <c r="A33" s="147" t="s">
        <v>17</v>
      </c>
      <c r="B33" s="155">
        <v>145</v>
      </c>
      <c r="C33" s="156">
        <f t="shared" si="4"/>
        <v>20.393811533052038</v>
      </c>
      <c r="D33" s="155">
        <v>466</v>
      </c>
      <c r="E33" s="157">
        <f t="shared" si="6"/>
        <v>21.684504420660772</v>
      </c>
      <c r="F33" s="165">
        <f t="shared" si="5"/>
        <v>611</v>
      </c>
      <c r="G33" s="157">
        <f t="shared" si="7"/>
        <v>21.363636363636363</v>
      </c>
      <c r="H33" s="66"/>
      <c r="I33" s="66"/>
      <c r="J33" s="66"/>
      <c r="K33" s="66"/>
      <c r="L33" s="66"/>
      <c r="M33" s="66"/>
      <c r="N33" s="66"/>
      <c r="O33" s="66"/>
      <c r="P33" s="66"/>
      <c r="Q33" s="66"/>
      <c r="R33" s="66"/>
      <c r="S33" s="66"/>
      <c r="T33" s="66"/>
      <c r="U33" s="66"/>
      <c r="V33" s="66"/>
    </row>
    <row r="34" spans="1:22" ht="21" customHeight="1">
      <c r="A34" s="147" t="s">
        <v>18</v>
      </c>
      <c r="B34" s="155">
        <v>74</v>
      </c>
      <c r="C34" s="156">
        <f t="shared" si="4"/>
        <v>10.40787623066104</v>
      </c>
      <c r="D34" s="155">
        <v>221</v>
      </c>
      <c r="E34" s="157">
        <f t="shared" si="6"/>
        <v>10.283852954862727</v>
      </c>
      <c r="F34" s="165">
        <f t="shared" si="5"/>
        <v>295</v>
      </c>
      <c r="G34" s="157">
        <f t="shared" si="7"/>
        <v>10.314685314685315</v>
      </c>
      <c r="H34" s="66"/>
      <c r="I34" s="66"/>
      <c r="J34" s="66"/>
      <c r="K34" s="66"/>
      <c r="L34" s="66"/>
      <c r="M34" s="66"/>
      <c r="N34" s="66"/>
      <c r="O34" s="66"/>
      <c r="P34" s="66"/>
      <c r="Q34" s="66"/>
      <c r="R34" s="66"/>
      <c r="S34" s="66"/>
      <c r="T34" s="66"/>
      <c r="U34" s="66"/>
      <c r="V34" s="66"/>
    </row>
    <row r="35" spans="1:22" ht="21" customHeight="1">
      <c r="A35" s="147" t="s">
        <v>19</v>
      </c>
      <c r="B35" s="155">
        <v>16</v>
      </c>
      <c r="C35" s="156">
        <f t="shared" si="4"/>
        <v>2.250351617440225</v>
      </c>
      <c r="D35" s="155">
        <v>63</v>
      </c>
      <c r="E35" s="157">
        <f t="shared" si="6"/>
        <v>2.9315960912052117</v>
      </c>
      <c r="F35" s="165">
        <f t="shared" si="5"/>
        <v>79</v>
      </c>
      <c r="G35" s="159">
        <f t="shared" si="7"/>
        <v>2.762237762237762</v>
      </c>
      <c r="H35" s="66"/>
      <c r="I35" s="66"/>
      <c r="J35" s="66"/>
      <c r="K35" s="66"/>
      <c r="L35" s="66"/>
      <c r="M35" s="66"/>
      <c r="N35" s="66"/>
      <c r="O35" s="66"/>
      <c r="P35" s="66"/>
      <c r="Q35" s="66"/>
      <c r="R35" s="66"/>
      <c r="S35" s="66"/>
      <c r="T35" s="66"/>
      <c r="U35" s="66"/>
      <c r="V35" s="66"/>
    </row>
    <row r="36" spans="1:22" ht="21" customHeight="1">
      <c r="A36" s="148" t="s">
        <v>28</v>
      </c>
      <c r="B36" s="160">
        <f>SUM(B27:B35)</f>
        <v>711</v>
      </c>
      <c r="C36" s="166">
        <f>SUM(C27:C35)</f>
        <v>100.00000000000001</v>
      </c>
      <c r="D36" s="160">
        <f>SUM(D27:D35)</f>
        <v>2149</v>
      </c>
      <c r="E36" s="166">
        <f>SUM(E27:E35)</f>
        <v>99.99999999999999</v>
      </c>
      <c r="F36" s="167">
        <f t="shared" si="5"/>
        <v>2860</v>
      </c>
      <c r="G36" s="166">
        <f>SUM(G27:G35)</f>
        <v>100</v>
      </c>
      <c r="H36" s="66"/>
      <c r="I36" s="66"/>
      <c r="J36" s="66"/>
      <c r="K36" s="66"/>
      <c r="L36" s="66"/>
      <c r="M36" s="66"/>
      <c r="N36" s="66"/>
      <c r="O36" s="66"/>
      <c r="P36" s="66"/>
      <c r="Q36" s="66"/>
      <c r="R36" s="66"/>
      <c r="S36" s="66"/>
      <c r="T36" s="66"/>
      <c r="U36" s="66"/>
      <c r="V36" s="66"/>
    </row>
    <row r="37" spans="1:22" ht="19.5" customHeight="1">
      <c r="A37" s="148" t="s">
        <v>226</v>
      </c>
      <c r="B37" s="507" t="s">
        <v>407</v>
      </c>
      <c r="C37" s="508"/>
      <c r="D37" s="507" t="s">
        <v>406</v>
      </c>
      <c r="E37" s="508"/>
      <c r="F37" s="509" t="s">
        <v>405</v>
      </c>
      <c r="G37" s="508"/>
      <c r="H37" s="66"/>
      <c r="I37" s="66"/>
      <c r="J37" s="66"/>
      <c r="K37" s="66"/>
      <c r="L37" s="66"/>
      <c r="M37" s="66"/>
      <c r="N37" s="66"/>
      <c r="O37" s="66"/>
      <c r="P37" s="66"/>
      <c r="Q37" s="66"/>
      <c r="R37" s="66"/>
      <c r="S37" s="66"/>
      <c r="T37" s="66"/>
      <c r="U37" s="66"/>
      <c r="V37" s="66"/>
    </row>
    <row r="38" spans="1:22" ht="19.5" customHeight="1">
      <c r="A38" s="150" t="s">
        <v>227</v>
      </c>
      <c r="B38" s="86"/>
      <c r="C38" s="86"/>
      <c r="D38" s="86"/>
      <c r="E38" s="86"/>
      <c r="F38" s="86"/>
      <c r="G38" s="87"/>
      <c r="H38" s="66"/>
      <c r="I38" s="66"/>
      <c r="J38" s="66"/>
      <c r="K38" s="66"/>
      <c r="L38" s="66"/>
      <c r="M38" s="66"/>
      <c r="N38" s="66"/>
      <c r="O38" s="66"/>
      <c r="P38" s="66"/>
      <c r="Q38" s="66"/>
      <c r="R38" s="66"/>
      <c r="S38" s="66"/>
      <c r="T38" s="66"/>
      <c r="U38" s="66"/>
      <c r="V38" s="66"/>
    </row>
    <row r="39" spans="1:22" ht="12.75">
      <c r="A39" s="66"/>
      <c r="B39" s="66"/>
      <c r="C39" s="66"/>
      <c r="D39" s="66"/>
      <c r="E39" s="66"/>
      <c r="F39" s="66"/>
      <c r="G39" s="66"/>
      <c r="H39" s="66"/>
      <c r="I39" s="66"/>
      <c r="J39" s="66"/>
      <c r="K39" s="66"/>
      <c r="L39" s="66"/>
      <c r="M39" s="66"/>
      <c r="N39" s="66"/>
      <c r="O39" s="66"/>
      <c r="P39" s="66"/>
      <c r="Q39" s="66"/>
      <c r="R39" s="66"/>
      <c r="S39" s="66"/>
      <c r="T39" s="66"/>
      <c r="U39" s="66"/>
      <c r="V39" s="66"/>
    </row>
    <row r="40" spans="1:22" ht="12.75">
      <c r="A40" s="66"/>
      <c r="B40" s="66"/>
      <c r="C40" s="66"/>
      <c r="D40" s="66"/>
      <c r="E40" s="66"/>
      <c r="F40" s="66"/>
      <c r="G40" s="66"/>
      <c r="H40" s="66"/>
      <c r="I40" s="66"/>
      <c r="J40" s="66"/>
      <c r="K40" s="66"/>
      <c r="L40" s="66"/>
      <c r="M40" s="66"/>
      <c r="N40" s="66"/>
      <c r="O40" s="66"/>
      <c r="P40" s="66"/>
      <c r="Q40" s="66"/>
      <c r="R40" s="66"/>
      <c r="S40" s="66"/>
      <c r="T40" s="66"/>
      <c r="U40" s="66"/>
      <c r="V40" s="66"/>
    </row>
    <row r="41" spans="1:22" ht="12.75">
      <c r="A41" s="66"/>
      <c r="B41" s="66"/>
      <c r="C41" s="66"/>
      <c r="D41" s="66"/>
      <c r="E41" s="66"/>
      <c r="F41" s="66"/>
      <c r="G41" s="66"/>
      <c r="H41" s="66"/>
      <c r="I41" s="66"/>
      <c r="J41" s="66"/>
      <c r="K41" s="66"/>
      <c r="L41" s="66"/>
      <c r="M41" s="66"/>
      <c r="N41" s="66"/>
      <c r="O41" s="66"/>
      <c r="P41" s="66"/>
      <c r="Q41" s="66"/>
      <c r="R41" s="66"/>
      <c r="S41" s="66"/>
      <c r="T41" s="66"/>
      <c r="U41" s="66"/>
      <c r="V41" s="66"/>
    </row>
    <row r="42" spans="1:22" ht="12.75">
      <c r="A42" s="66"/>
      <c r="B42" s="66"/>
      <c r="C42" s="66"/>
      <c r="D42" s="66"/>
      <c r="E42" s="66"/>
      <c r="F42" s="66"/>
      <c r="G42" s="66"/>
      <c r="H42" s="66"/>
      <c r="I42" s="66"/>
      <c r="J42" s="66"/>
      <c r="K42" s="66"/>
      <c r="L42" s="66"/>
      <c r="M42" s="66"/>
      <c r="N42" s="66"/>
      <c r="O42" s="66"/>
      <c r="P42" s="66"/>
      <c r="Q42" s="66"/>
      <c r="R42" s="66"/>
      <c r="S42" s="66"/>
      <c r="T42" s="66"/>
      <c r="U42" s="66"/>
      <c r="V42" s="66"/>
    </row>
    <row r="43" spans="1:22" ht="12.75">
      <c r="A43" s="66"/>
      <c r="B43" s="66"/>
      <c r="C43" s="66"/>
      <c r="D43" s="66"/>
      <c r="E43" s="66"/>
      <c r="F43" s="66"/>
      <c r="G43" s="66"/>
      <c r="H43" s="66"/>
      <c r="I43" s="66"/>
      <c r="J43" s="66"/>
      <c r="K43" s="66"/>
      <c r="L43" s="66"/>
      <c r="M43" s="66"/>
      <c r="N43" s="66"/>
      <c r="O43" s="66"/>
      <c r="P43" s="66"/>
      <c r="Q43" s="66"/>
      <c r="R43" s="66"/>
      <c r="S43" s="66"/>
      <c r="T43" s="66"/>
      <c r="U43" s="66"/>
      <c r="V43" s="66"/>
    </row>
    <row r="44" spans="1:22" ht="12.75">
      <c r="A44" s="66"/>
      <c r="B44" s="66"/>
      <c r="C44" s="66"/>
      <c r="D44" s="66"/>
      <c r="E44" s="66"/>
      <c r="F44" s="66"/>
      <c r="G44" s="66"/>
      <c r="H44" s="66"/>
      <c r="I44" s="66"/>
      <c r="J44" s="66"/>
      <c r="K44" s="66"/>
      <c r="L44" s="66"/>
      <c r="M44" s="66"/>
      <c r="N44" s="66"/>
      <c r="O44" s="66"/>
      <c r="P44" s="66"/>
      <c r="Q44" s="66"/>
      <c r="R44" s="66"/>
      <c r="S44" s="66"/>
      <c r="T44" s="66"/>
      <c r="U44" s="66"/>
      <c r="V44" s="66"/>
    </row>
    <row r="45" spans="1:22" ht="12.75">
      <c r="A45" s="66"/>
      <c r="B45" s="66"/>
      <c r="C45" s="66"/>
      <c r="D45" s="66"/>
      <c r="E45" s="66"/>
      <c r="F45" s="66"/>
      <c r="G45" s="66"/>
      <c r="H45" s="66"/>
      <c r="I45" s="66"/>
      <c r="J45" s="66"/>
      <c r="K45" s="66"/>
      <c r="L45" s="66"/>
      <c r="M45" s="66"/>
      <c r="N45" s="66"/>
      <c r="O45" s="66"/>
      <c r="P45" s="66"/>
      <c r="Q45" s="66"/>
      <c r="R45" s="66"/>
      <c r="S45" s="66"/>
      <c r="T45" s="66"/>
      <c r="U45" s="66"/>
      <c r="V45" s="66"/>
    </row>
    <row r="46" spans="1:22" ht="12.75">
      <c r="A46" s="66"/>
      <c r="B46" s="66"/>
      <c r="C46" s="66"/>
      <c r="D46" s="66"/>
      <c r="E46" s="66"/>
      <c r="F46" s="66"/>
      <c r="G46" s="66"/>
      <c r="H46" s="66"/>
      <c r="I46" s="66"/>
      <c r="J46" s="66"/>
      <c r="K46" s="66"/>
      <c r="L46" s="66"/>
      <c r="M46" s="66"/>
      <c r="N46" s="66"/>
      <c r="O46" s="66"/>
      <c r="P46" s="66"/>
      <c r="Q46" s="66"/>
      <c r="R46" s="66"/>
      <c r="S46" s="66"/>
      <c r="T46" s="66"/>
      <c r="U46" s="66"/>
      <c r="V46" s="66"/>
    </row>
    <row r="47" spans="1:22" ht="12.75">
      <c r="A47" s="66"/>
      <c r="B47" s="66"/>
      <c r="C47" s="66"/>
      <c r="D47" s="66"/>
      <c r="E47" s="66"/>
      <c r="F47" s="66"/>
      <c r="G47" s="66"/>
      <c r="H47" s="66"/>
      <c r="I47" s="66"/>
      <c r="J47" s="66"/>
      <c r="K47" s="66"/>
      <c r="L47" s="66"/>
      <c r="M47" s="66"/>
      <c r="N47" s="66"/>
      <c r="O47" s="66"/>
      <c r="P47" s="66"/>
      <c r="Q47" s="66"/>
      <c r="R47" s="66"/>
      <c r="S47" s="66"/>
      <c r="T47" s="66"/>
      <c r="U47" s="66"/>
      <c r="V47" s="66"/>
    </row>
    <row r="48" spans="1:22" ht="12.75">
      <c r="A48" s="66"/>
      <c r="B48" s="66"/>
      <c r="C48" s="66"/>
      <c r="D48" s="66"/>
      <c r="E48" s="66"/>
      <c r="F48" s="66"/>
      <c r="G48" s="66"/>
      <c r="H48" s="66"/>
      <c r="I48" s="66"/>
      <c r="J48" s="66"/>
      <c r="K48" s="66"/>
      <c r="L48" s="66"/>
      <c r="M48" s="66"/>
      <c r="N48" s="66"/>
      <c r="O48" s="66"/>
      <c r="P48" s="66"/>
      <c r="Q48" s="66"/>
      <c r="R48" s="66"/>
      <c r="S48" s="66"/>
      <c r="T48" s="66"/>
      <c r="U48" s="66"/>
      <c r="V48" s="66"/>
    </row>
    <row r="49" spans="1:22" ht="12.75">
      <c r="A49" s="66"/>
      <c r="B49" s="66"/>
      <c r="C49" s="66"/>
      <c r="D49" s="66"/>
      <c r="E49" s="66"/>
      <c r="F49" s="66"/>
      <c r="G49" s="66"/>
      <c r="H49" s="66"/>
      <c r="I49" s="66"/>
      <c r="J49" s="66"/>
      <c r="K49" s="66"/>
      <c r="L49" s="66"/>
      <c r="M49" s="66"/>
      <c r="N49" s="66"/>
      <c r="O49" s="66"/>
      <c r="P49" s="66"/>
      <c r="Q49" s="66"/>
      <c r="R49" s="66"/>
      <c r="S49" s="66"/>
      <c r="T49" s="66"/>
      <c r="U49" s="66"/>
      <c r="V49" s="66"/>
    </row>
    <row r="50" spans="1:22" ht="12.75">
      <c r="A50" s="66"/>
      <c r="B50" s="66"/>
      <c r="C50" s="66"/>
      <c r="D50" s="66"/>
      <c r="E50" s="66"/>
      <c r="F50" s="66"/>
      <c r="G50" s="66"/>
      <c r="H50" s="66"/>
      <c r="I50" s="66"/>
      <c r="J50" s="66"/>
      <c r="K50" s="66"/>
      <c r="L50" s="66"/>
      <c r="M50" s="66"/>
      <c r="N50" s="66"/>
      <c r="O50" s="66"/>
      <c r="P50" s="66"/>
      <c r="Q50" s="66"/>
      <c r="R50" s="66"/>
      <c r="S50" s="66"/>
      <c r="T50" s="66"/>
      <c r="U50" s="66"/>
      <c r="V50" s="66"/>
    </row>
    <row r="51" spans="1:22" ht="12.75">
      <c r="A51" s="66"/>
      <c r="B51" s="66"/>
      <c r="C51" s="66"/>
      <c r="D51" s="66"/>
      <c r="E51" s="66"/>
      <c r="F51" s="66"/>
      <c r="G51" s="66"/>
      <c r="H51" s="66"/>
      <c r="I51" s="66"/>
      <c r="J51" s="66"/>
      <c r="K51" s="66"/>
      <c r="L51" s="66"/>
      <c r="M51" s="66"/>
      <c r="N51" s="66"/>
      <c r="O51" s="66"/>
      <c r="P51" s="66"/>
      <c r="Q51" s="66"/>
      <c r="R51" s="66"/>
      <c r="S51" s="66"/>
      <c r="T51" s="66"/>
      <c r="U51" s="66"/>
      <c r="V51" s="66"/>
    </row>
    <row r="52" spans="1:22" ht="12.75">
      <c r="A52" s="66"/>
      <c r="B52" s="66"/>
      <c r="C52" s="66"/>
      <c r="D52" s="66"/>
      <c r="E52" s="66"/>
      <c r="F52" s="66"/>
      <c r="G52" s="66"/>
      <c r="H52" s="66"/>
      <c r="I52" s="66"/>
      <c r="J52" s="66"/>
      <c r="K52" s="66"/>
      <c r="L52" s="66"/>
      <c r="M52" s="66"/>
      <c r="N52" s="66"/>
      <c r="O52" s="66"/>
      <c r="P52" s="66"/>
      <c r="Q52" s="66"/>
      <c r="R52" s="66"/>
      <c r="S52" s="66"/>
      <c r="T52" s="66"/>
      <c r="U52" s="66"/>
      <c r="V52" s="66"/>
    </row>
    <row r="53" spans="1:22" ht="12.75">
      <c r="A53" s="66"/>
      <c r="B53" s="66"/>
      <c r="C53" s="66"/>
      <c r="D53" s="66"/>
      <c r="E53" s="66"/>
      <c r="F53" s="66"/>
      <c r="G53" s="66"/>
      <c r="H53" s="66"/>
      <c r="I53" s="66"/>
      <c r="J53" s="66"/>
      <c r="K53" s="66"/>
      <c r="L53" s="66"/>
      <c r="M53" s="66"/>
      <c r="N53" s="66"/>
      <c r="O53" s="66"/>
      <c r="P53" s="66"/>
      <c r="Q53" s="66"/>
      <c r="R53" s="66"/>
      <c r="S53" s="66"/>
      <c r="T53" s="66"/>
      <c r="U53" s="66"/>
      <c r="V53" s="66"/>
    </row>
    <row r="54" spans="1:22" ht="12.75">
      <c r="A54" s="66"/>
      <c r="B54" s="66"/>
      <c r="C54" s="66"/>
      <c r="D54" s="66"/>
      <c r="E54" s="66"/>
      <c r="F54" s="66"/>
      <c r="G54" s="66"/>
      <c r="H54" s="66"/>
      <c r="I54" s="66"/>
      <c r="J54" s="66"/>
      <c r="K54" s="66"/>
      <c r="L54" s="66"/>
      <c r="M54" s="66"/>
      <c r="N54" s="66"/>
      <c r="O54" s="66"/>
      <c r="P54" s="66"/>
      <c r="Q54" s="66"/>
      <c r="R54" s="66"/>
      <c r="S54" s="66"/>
      <c r="T54" s="66"/>
      <c r="U54" s="66"/>
      <c r="V54" s="66"/>
    </row>
    <row r="55" spans="1:22" ht="12.75">
      <c r="A55" s="66"/>
      <c r="B55" s="66"/>
      <c r="C55" s="66"/>
      <c r="D55" s="66"/>
      <c r="E55" s="66"/>
      <c r="F55" s="66"/>
      <c r="G55" s="66"/>
      <c r="H55" s="66"/>
      <c r="I55" s="66"/>
      <c r="J55" s="66"/>
      <c r="K55" s="66"/>
      <c r="L55" s="66"/>
      <c r="M55" s="66"/>
      <c r="N55" s="66"/>
      <c r="O55" s="66"/>
      <c r="P55" s="66"/>
      <c r="Q55" s="66"/>
      <c r="R55" s="66"/>
      <c r="S55" s="66"/>
      <c r="T55" s="66"/>
      <c r="U55" s="66"/>
      <c r="V55" s="66"/>
    </row>
    <row r="56" spans="1:22" ht="12.75">
      <c r="A56" s="66"/>
      <c r="B56" s="66"/>
      <c r="C56" s="66"/>
      <c r="D56" s="66"/>
      <c r="E56" s="66"/>
      <c r="F56" s="66"/>
      <c r="G56" s="66"/>
      <c r="H56" s="66"/>
      <c r="I56" s="66"/>
      <c r="J56" s="66"/>
      <c r="K56" s="66"/>
      <c r="L56" s="66"/>
      <c r="M56" s="66"/>
      <c r="N56" s="66"/>
      <c r="O56" s="66"/>
      <c r="P56" s="66"/>
      <c r="Q56" s="66"/>
      <c r="R56" s="66"/>
      <c r="S56" s="66"/>
      <c r="T56" s="66"/>
      <c r="U56" s="66"/>
      <c r="V56" s="66"/>
    </row>
    <row r="57" spans="1:22" ht="12.75">
      <c r="A57" s="66"/>
      <c r="B57" s="66"/>
      <c r="C57" s="66"/>
      <c r="D57" s="66"/>
      <c r="E57" s="66"/>
      <c r="F57" s="66"/>
      <c r="G57" s="66"/>
      <c r="H57" s="66"/>
      <c r="I57" s="66"/>
      <c r="J57" s="66"/>
      <c r="K57" s="66"/>
      <c r="L57" s="66"/>
      <c r="M57" s="66"/>
      <c r="N57" s="66"/>
      <c r="O57" s="66"/>
      <c r="P57" s="66"/>
      <c r="Q57" s="66"/>
      <c r="R57" s="66"/>
      <c r="S57" s="66"/>
      <c r="T57" s="66"/>
      <c r="U57" s="66"/>
      <c r="V57" s="66"/>
    </row>
    <row r="58" spans="1:22" ht="12.75">
      <c r="A58" s="66"/>
      <c r="B58" s="66"/>
      <c r="C58" s="66"/>
      <c r="D58" s="66"/>
      <c r="E58" s="66"/>
      <c r="F58" s="66"/>
      <c r="G58" s="66"/>
      <c r="H58" s="66"/>
      <c r="I58" s="66"/>
      <c r="J58" s="66"/>
      <c r="K58" s="66"/>
      <c r="L58" s="66"/>
      <c r="M58" s="66"/>
      <c r="N58" s="66"/>
      <c r="O58" s="66"/>
      <c r="P58" s="66"/>
      <c r="Q58" s="66"/>
      <c r="R58" s="66"/>
      <c r="S58" s="66"/>
      <c r="T58" s="66"/>
      <c r="U58" s="66"/>
      <c r="V58" s="66"/>
    </row>
    <row r="59" spans="1:22" ht="12.75">
      <c r="A59" s="66"/>
      <c r="B59" s="66"/>
      <c r="C59" s="66"/>
      <c r="D59" s="66"/>
      <c r="E59" s="66"/>
      <c r="F59" s="66"/>
      <c r="G59" s="66"/>
      <c r="H59" s="66"/>
      <c r="I59" s="66"/>
      <c r="J59" s="66"/>
      <c r="K59" s="66"/>
      <c r="L59" s="66"/>
      <c r="M59" s="66"/>
      <c r="N59" s="66"/>
      <c r="O59" s="66"/>
      <c r="P59" s="66"/>
      <c r="Q59" s="66"/>
      <c r="R59" s="66"/>
      <c r="S59" s="66"/>
      <c r="T59" s="66"/>
      <c r="U59" s="66"/>
      <c r="V59" s="66"/>
    </row>
    <row r="60" spans="1:22" ht="12.75">
      <c r="A60" s="66"/>
      <c r="B60" s="66"/>
      <c r="C60" s="66"/>
      <c r="D60" s="66"/>
      <c r="E60" s="66"/>
      <c r="F60" s="66"/>
      <c r="G60" s="66"/>
      <c r="H60" s="66"/>
      <c r="I60" s="66"/>
      <c r="J60" s="66"/>
      <c r="K60" s="66"/>
      <c r="L60" s="66"/>
      <c r="M60" s="66"/>
      <c r="N60" s="66"/>
      <c r="O60" s="66"/>
      <c r="P60" s="66"/>
      <c r="Q60" s="66"/>
      <c r="R60" s="66"/>
      <c r="S60" s="66"/>
      <c r="T60" s="66"/>
      <c r="U60" s="66"/>
      <c r="V60" s="66"/>
    </row>
    <row r="61" spans="1:22" ht="12.75">
      <c r="A61" s="66"/>
      <c r="B61" s="66"/>
      <c r="C61" s="66"/>
      <c r="D61" s="66"/>
      <c r="E61" s="66"/>
      <c r="F61" s="66"/>
      <c r="G61" s="66"/>
      <c r="H61" s="66"/>
      <c r="I61" s="66"/>
      <c r="J61" s="66"/>
      <c r="K61" s="66"/>
      <c r="L61" s="66"/>
      <c r="M61" s="66"/>
      <c r="N61" s="66"/>
      <c r="O61" s="66"/>
      <c r="P61" s="66"/>
      <c r="Q61" s="66"/>
      <c r="R61" s="66"/>
      <c r="S61" s="66"/>
      <c r="T61" s="66"/>
      <c r="U61" s="66"/>
      <c r="V61" s="66"/>
    </row>
    <row r="62" spans="1:22" ht="12.75">
      <c r="A62" s="66"/>
      <c r="B62" s="66"/>
      <c r="C62" s="66"/>
      <c r="D62" s="66"/>
      <c r="E62" s="66"/>
      <c r="F62" s="66"/>
      <c r="G62" s="66"/>
      <c r="H62" s="66"/>
      <c r="I62" s="66"/>
      <c r="J62" s="66"/>
      <c r="K62" s="66"/>
      <c r="L62" s="66"/>
      <c r="M62" s="66"/>
      <c r="N62" s="66"/>
      <c r="O62" s="66"/>
      <c r="P62" s="66"/>
      <c r="Q62" s="66"/>
      <c r="R62" s="66"/>
      <c r="S62" s="66"/>
      <c r="T62" s="66"/>
      <c r="U62" s="66"/>
      <c r="V62" s="66"/>
    </row>
    <row r="63" spans="1:22" ht="12.75">
      <c r="A63" s="66"/>
      <c r="B63" s="66"/>
      <c r="C63" s="66"/>
      <c r="D63" s="66"/>
      <c r="E63" s="66"/>
      <c r="F63" s="66"/>
      <c r="G63" s="66"/>
      <c r="H63" s="66"/>
      <c r="I63" s="66"/>
      <c r="J63" s="66"/>
      <c r="K63" s="66"/>
      <c r="L63" s="66"/>
      <c r="M63" s="66"/>
      <c r="N63" s="66"/>
      <c r="O63" s="66"/>
      <c r="P63" s="66"/>
      <c r="Q63" s="66"/>
      <c r="R63" s="66"/>
      <c r="S63" s="66"/>
      <c r="T63" s="66"/>
      <c r="U63" s="66"/>
      <c r="V63" s="66"/>
    </row>
    <row r="64" spans="1:22" ht="12.75">
      <c r="A64" s="66"/>
      <c r="B64" s="66"/>
      <c r="C64" s="66"/>
      <c r="D64" s="66"/>
      <c r="E64" s="66"/>
      <c r="F64" s="66"/>
      <c r="G64" s="66"/>
      <c r="H64" s="66"/>
      <c r="I64" s="66"/>
      <c r="J64" s="66"/>
      <c r="K64" s="66"/>
      <c r="L64" s="66"/>
      <c r="M64" s="66"/>
      <c r="N64" s="66"/>
      <c r="O64" s="66"/>
      <c r="P64" s="66"/>
      <c r="Q64" s="66"/>
      <c r="R64" s="66"/>
      <c r="S64" s="66"/>
      <c r="T64" s="66"/>
      <c r="U64" s="66"/>
      <c r="V64" s="66"/>
    </row>
    <row r="65" spans="1:22" ht="12.75">
      <c r="A65" s="66"/>
      <c r="B65" s="66"/>
      <c r="C65" s="66"/>
      <c r="D65" s="66"/>
      <c r="E65" s="66"/>
      <c r="F65" s="66"/>
      <c r="G65" s="66"/>
      <c r="H65" s="66"/>
      <c r="I65" s="66"/>
      <c r="J65" s="66"/>
      <c r="K65" s="66"/>
      <c r="L65" s="66"/>
      <c r="M65" s="66"/>
      <c r="N65" s="66"/>
      <c r="O65" s="66"/>
      <c r="P65" s="66"/>
      <c r="Q65" s="66"/>
      <c r="R65" s="66"/>
      <c r="S65" s="66"/>
      <c r="T65" s="66"/>
      <c r="U65" s="66"/>
      <c r="V65" s="66"/>
    </row>
    <row r="66" spans="1:22" ht="12.75">
      <c r="A66" s="66"/>
      <c r="B66" s="66"/>
      <c r="C66" s="66"/>
      <c r="D66" s="66"/>
      <c r="E66" s="66"/>
      <c r="F66" s="66"/>
      <c r="G66" s="66"/>
      <c r="H66" s="66"/>
      <c r="I66" s="66"/>
      <c r="J66" s="66"/>
      <c r="K66" s="66"/>
      <c r="L66" s="66"/>
      <c r="M66" s="66"/>
      <c r="N66" s="66"/>
      <c r="O66" s="66"/>
      <c r="P66" s="66"/>
      <c r="Q66" s="66"/>
      <c r="R66" s="66"/>
      <c r="S66" s="66"/>
      <c r="T66" s="66"/>
      <c r="U66" s="66"/>
      <c r="V66" s="66"/>
    </row>
    <row r="67" spans="1:22" ht="12.75">
      <c r="A67" s="66"/>
      <c r="B67" s="66"/>
      <c r="C67" s="66"/>
      <c r="D67" s="66"/>
      <c r="E67" s="66"/>
      <c r="F67" s="66"/>
      <c r="G67" s="66"/>
      <c r="H67" s="66"/>
      <c r="I67" s="66"/>
      <c r="J67" s="66"/>
      <c r="K67" s="66"/>
      <c r="L67" s="66"/>
      <c r="M67" s="66"/>
      <c r="N67" s="66"/>
      <c r="O67" s="66"/>
      <c r="P67" s="66"/>
      <c r="Q67" s="66"/>
      <c r="R67" s="66"/>
      <c r="S67" s="66"/>
      <c r="T67" s="66"/>
      <c r="U67" s="66"/>
      <c r="V67" s="66"/>
    </row>
    <row r="68" spans="1:22" ht="12.75">
      <c r="A68" s="66"/>
      <c r="B68" s="66"/>
      <c r="C68" s="66"/>
      <c r="D68" s="66"/>
      <c r="E68" s="66"/>
      <c r="F68" s="66"/>
      <c r="G68" s="66"/>
      <c r="H68" s="66"/>
      <c r="I68" s="66"/>
      <c r="J68" s="66"/>
      <c r="K68" s="66"/>
      <c r="L68" s="66"/>
      <c r="M68" s="66"/>
      <c r="N68" s="66"/>
      <c r="O68" s="66"/>
      <c r="P68" s="66"/>
      <c r="Q68" s="66"/>
      <c r="R68" s="66"/>
      <c r="S68" s="66"/>
      <c r="T68" s="66"/>
      <c r="U68" s="66"/>
      <c r="V68" s="66"/>
    </row>
    <row r="69" spans="1:22" ht="12.75">
      <c r="A69" s="66"/>
      <c r="B69" s="66"/>
      <c r="C69" s="66"/>
      <c r="D69" s="66"/>
      <c r="E69" s="66"/>
      <c r="F69" s="66"/>
      <c r="G69" s="66"/>
      <c r="H69" s="66"/>
      <c r="I69" s="66"/>
      <c r="J69" s="66"/>
      <c r="K69" s="66"/>
      <c r="L69" s="66"/>
      <c r="M69" s="66"/>
      <c r="N69" s="66"/>
      <c r="O69" s="66"/>
      <c r="P69" s="66"/>
      <c r="Q69" s="66"/>
      <c r="R69" s="66"/>
      <c r="S69" s="66"/>
      <c r="T69" s="66"/>
      <c r="U69" s="66"/>
      <c r="V69" s="66"/>
    </row>
    <row r="70" spans="1:22" ht="12.75">
      <c r="A70" s="66"/>
      <c r="B70" s="66"/>
      <c r="C70" s="66"/>
      <c r="D70" s="66"/>
      <c r="E70" s="66"/>
      <c r="F70" s="66"/>
      <c r="G70" s="66"/>
      <c r="H70" s="66"/>
      <c r="I70" s="66"/>
      <c r="J70" s="66"/>
      <c r="K70" s="66"/>
      <c r="L70" s="66"/>
      <c r="M70" s="66"/>
      <c r="N70" s="66"/>
      <c r="O70" s="66"/>
      <c r="P70" s="66"/>
      <c r="Q70" s="66"/>
      <c r="R70" s="66"/>
      <c r="S70" s="66"/>
      <c r="T70" s="66"/>
      <c r="U70" s="66"/>
      <c r="V70" s="66"/>
    </row>
    <row r="71" spans="1:22" ht="12.75">
      <c r="A71" s="66"/>
      <c r="B71" s="66"/>
      <c r="C71" s="66"/>
      <c r="D71" s="66"/>
      <c r="E71" s="66"/>
      <c r="F71" s="66"/>
      <c r="G71" s="66"/>
      <c r="H71" s="66"/>
      <c r="I71" s="66"/>
      <c r="J71" s="66"/>
      <c r="K71" s="66"/>
      <c r="L71" s="66"/>
      <c r="M71" s="66"/>
      <c r="N71" s="66"/>
      <c r="O71" s="66"/>
      <c r="P71" s="66"/>
      <c r="Q71" s="66"/>
      <c r="R71" s="66"/>
      <c r="S71" s="66"/>
      <c r="T71" s="66"/>
      <c r="U71" s="66"/>
      <c r="V71" s="66"/>
    </row>
  </sheetData>
  <sheetProtection/>
  <mergeCells count="12">
    <mergeCell ref="B4:C4"/>
    <mergeCell ref="D4:E4"/>
    <mergeCell ref="F4:G4"/>
    <mergeCell ref="B16:C16"/>
    <mergeCell ref="D16:E16"/>
    <mergeCell ref="F16:G16"/>
    <mergeCell ref="B25:C25"/>
    <mergeCell ref="D25:E25"/>
    <mergeCell ref="F25:G25"/>
    <mergeCell ref="B37:C37"/>
    <mergeCell ref="D37:E37"/>
    <mergeCell ref="F37:G37"/>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&amp;C&amp;16page 5</oddFooter>
  </headerFooter>
</worksheet>
</file>

<file path=xl/worksheets/sheet7.xml><?xml version="1.0" encoding="utf-8"?>
<worksheet xmlns="http://schemas.openxmlformats.org/spreadsheetml/2006/main" xmlns:r="http://schemas.openxmlformats.org/officeDocument/2006/relationships">
  <dimension ref="A1:V70"/>
  <sheetViews>
    <sheetView view="pageLayout" zoomScaleSheetLayoutView="75" workbookViewId="0" topLeftCell="A1">
      <selection activeCell="B8" sqref="B8"/>
    </sheetView>
  </sheetViews>
  <sheetFormatPr defaultColWidth="11.00390625" defaultRowHeight="12.75"/>
  <cols>
    <col min="1" max="1" width="31.25390625" style="67" customWidth="1"/>
    <col min="2" max="2" width="12.75390625" style="67" customWidth="1"/>
    <col min="3" max="3" width="9.50390625" style="67" customWidth="1"/>
    <col min="4" max="4" width="11.00390625" style="67" customWidth="1"/>
    <col min="5" max="5" width="9.375" style="67" customWidth="1"/>
    <col min="6" max="6" width="12.125" style="67" customWidth="1"/>
    <col min="7" max="7" width="9.25390625" style="67" customWidth="1"/>
    <col min="8" max="16384" width="11.00390625" style="67" customWidth="1"/>
  </cols>
  <sheetData>
    <row r="1" spans="1:22" ht="20.25">
      <c r="A1" s="141" t="s">
        <v>32</v>
      </c>
      <c r="B1" s="142" t="s">
        <v>79</v>
      </c>
      <c r="C1" s="74"/>
      <c r="D1" s="74"/>
      <c r="E1" s="74"/>
      <c r="F1" s="74"/>
      <c r="G1" s="74"/>
      <c r="H1" s="66"/>
      <c r="I1" s="66"/>
      <c r="J1" s="66"/>
      <c r="K1" s="66"/>
      <c r="L1" s="66"/>
      <c r="M1" s="66"/>
      <c r="N1" s="66"/>
      <c r="O1" s="66"/>
      <c r="P1" s="66"/>
      <c r="Q1" s="66"/>
      <c r="R1" s="66"/>
      <c r="S1" s="66"/>
      <c r="T1" s="66"/>
      <c r="U1" s="66"/>
      <c r="V1" s="66"/>
    </row>
    <row r="2" spans="1:22" ht="21" customHeight="1">
      <c r="A2" s="141"/>
      <c r="B2" s="142" t="s">
        <v>185</v>
      </c>
      <c r="C2" s="72"/>
      <c r="D2" s="72"/>
      <c r="E2" s="72"/>
      <c r="F2" s="72"/>
      <c r="G2" s="72"/>
      <c r="H2" s="66"/>
      <c r="I2" s="66"/>
      <c r="J2" s="66"/>
      <c r="K2" s="66"/>
      <c r="L2" s="66"/>
      <c r="M2" s="66"/>
      <c r="N2" s="66"/>
      <c r="O2" s="66"/>
      <c r="P2" s="66"/>
      <c r="Q2" s="66"/>
      <c r="R2" s="66"/>
      <c r="S2" s="66"/>
      <c r="T2" s="66"/>
      <c r="U2" s="66"/>
      <c r="V2" s="66"/>
    </row>
    <row r="3" spans="1:22" ht="18">
      <c r="A3" s="66"/>
      <c r="B3" s="81" t="str">
        <f>couverture!A34</f>
        <v>Situation au 1er juillet 2013</v>
      </c>
      <c r="C3" s="66"/>
      <c r="D3" s="66"/>
      <c r="E3" s="66"/>
      <c r="F3" s="66"/>
      <c r="G3" s="66"/>
      <c r="H3" s="66"/>
      <c r="I3" s="66"/>
      <c r="J3" s="66"/>
      <c r="K3" s="66"/>
      <c r="L3" s="66"/>
      <c r="M3" s="66"/>
      <c r="N3" s="66"/>
      <c r="O3" s="66"/>
      <c r="P3" s="66"/>
      <c r="Q3" s="66"/>
      <c r="R3" s="66"/>
      <c r="S3" s="66"/>
      <c r="T3" s="66"/>
      <c r="U3" s="66"/>
      <c r="V3" s="66"/>
    </row>
    <row r="4" spans="1:22" ht="21" customHeight="1">
      <c r="A4" s="81"/>
      <c r="B4" s="511" t="s">
        <v>75</v>
      </c>
      <c r="C4" s="512"/>
      <c r="D4" s="511" t="s">
        <v>76</v>
      </c>
      <c r="E4" s="512"/>
      <c r="F4" s="513" t="s">
        <v>0</v>
      </c>
      <c r="G4" s="514"/>
      <c r="H4" s="66"/>
      <c r="I4" s="66"/>
      <c r="J4" s="66"/>
      <c r="K4" s="66"/>
      <c r="L4" s="66"/>
      <c r="M4" s="66"/>
      <c r="N4" s="66"/>
      <c r="O4" s="66"/>
      <c r="P4" s="66"/>
      <c r="Q4" s="66"/>
      <c r="R4" s="66"/>
      <c r="S4" s="66"/>
      <c r="T4" s="66"/>
      <c r="U4" s="66"/>
      <c r="V4" s="66"/>
    </row>
    <row r="5" spans="1:22" ht="21" customHeight="1">
      <c r="A5" s="168" t="s">
        <v>209</v>
      </c>
      <c r="B5" s="143" t="s">
        <v>20</v>
      </c>
      <c r="C5" s="169" t="s">
        <v>1</v>
      </c>
      <c r="D5" s="143" t="s">
        <v>20</v>
      </c>
      <c r="E5" s="169" t="s">
        <v>1</v>
      </c>
      <c r="F5" s="170" t="s">
        <v>20</v>
      </c>
      <c r="G5" s="171" t="s">
        <v>1</v>
      </c>
      <c r="H5" s="66"/>
      <c r="I5" s="66"/>
      <c r="J5" s="66"/>
      <c r="K5" s="66"/>
      <c r="L5" s="66"/>
      <c r="M5" s="66"/>
      <c r="N5" s="66"/>
      <c r="O5" s="66"/>
      <c r="P5" s="66"/>
      <c r="Q5" s="66"/>
      <c r="R5" s="66"/>
      <c r="S5" s="66"/>
      <c r="T5" s="66"/>
      <c r="U5" s="66"/>
      <c r="V5" s="66"/>
    </row>
    <row r="6" spans="1:22" ht="27.75" customHeight="1">
      <c r="A6" s="172" t="s">
        <v>21</v>
      </c>
      <c r="B6" s="173">
        <f>SUM(B7:B8)</f>
        <v>5138</v>
      </c>
      <c r="C6" s="174">
        <f>(B6/$B$18)*100</f>
        <v>35.955213435969206</v>
      </c>
      <c r="D6" s="173">
        <f>SUM(D7:D8)</f>
        <v>354</v>
      </c>
      <c r="E6" s="174">
        <f>(D6/$D$18)*100</f>
        <v>52.75707898658718</v>
      </c>
      <c r="F6" s="173">
        <f>SUM(F7:F8)</f>
        <v>5492</v>
      </c>
      <c r="G6" s="174">
        <f>(F6/$F$18)*100</f>
        <v>36.70877615132678</v>
      </c>
      <c r="H6" s="66"/>
      <c r="I6" s="66"/>
      <c r="J6" s="66"/>
      <c r="K6" s="66"/>
      <c r="L6" s="66"/>
      <c r="M6" s="66"/>
      <c r="N6" s="66"/>
      <c r="O6" s="66"/>
      <c r="P6" s="66"/>
      <c r="Q6" s="66"/>
      <c r="R6" s="66"/>
      <c r="S6" s="66"/>
      <c r="T6" s="66"/>
      <c r="U6" s="66"/>
      <c r="V6" s="66"/>
    </row>
    <row r="7" spans="1:22" ht="21.75" customHeight="1">
      <c r="A7" s="175" t="s">
        <v>83</v>
      </c>
      <c r="B7" s="176">
        <v>3456</v>
      </c>
      <c r="C7" s="177">
        <f aca="true" t="shared" si="0" ref="C7:C18">(B7/$B$18)*100</f>
        <v>24.18474457662701</v>
      </c>
      <c r="D7" s="176">
        <v>275</v>
      </c>
      <c r="E7" s="177">
        <f aca="true" t="shared" si="1" ref="E7:E18">(D7/$D$18)*100</f>
        <v>40.98360655737705</v>
      </c>
      <c r="F7" s="178">
        <f>D7+B7</f>
        <v>3731</v>
      </c>
      <c r="G7" s="177">
        <f aca="true" t="shared" si="2" ref="G7:G18">(F7/$F$18)*100</f>
        <v>24.938172582046654</v>
      </c>
      <c r="H7" s="66"/>
      <c r="I7" s="66"/>
      <c r="J7" s="66"/>
      <c r="K7" s="66"/>
      <c r="L7" s="66"/>
      <c r="M7" s="66"/>
      <c r="N7" s="66"/>
      <c r="O7" s="66"/>
      <c r="P7" s="66"/>
      <c r="Q7" s="66"/>
      <c r="R7" s="66"/>
      <c r="S7" s="66"/>
      <c r="T7" s="66"/>
      <c r="U7" s="66"/>
      <c r="V7" s="66"/>
    </row>
    <row r="8" spans="1:22" ht="21.75" customHeight="1">
      <c r="A8" s="179" t="s">
        <v>183</v>
      </c>
      <c r="B8" s="180">
        <v>1682</v>
      </c>
      <c r="C8" s="181">
        <f t="shared" si="0"/>
        <v>11.770468859342198</v>
      </c>
      <c r="D8" s="180">
        <v>79</v>
      </c>
      <c r="E8" s="181">
        <f t="shared" si="1"/>
        <v>11.773472429210134</v>
      </c>
      <c r="F8" s="182">
        <f>D8+B8</f>
        <v>1761</v>
      </c>
      <c r="G8" s="181">
        <f t="shared" si="2"/>
        <v>11.770603569280128</v>
      </c>
      <c r="H8" s="66"/>
      <c r="I8" s="66"/>
      <c r="J8" s="66"/>
      <c r="K8" s="66"/>
      <c r="L8" s="66"/>
      <c r="M8" s="66"/>
      <c r="N8" s="66"/>
      <c r="O8" s="66"/>
      <c r="P8" s="66"/>
      <c r="Q8" s="66"/>
      <c r="R8" s="66"/>
      <c r="S8" s="66"/>
      <c r="T8" s="66"/>
      <c r="U8" s="66"/>
      <c r="V8" s="66"/>
    </row>
    <row r="9" spans="1:22" ht="33.75" customHeight="1">
      <c r="A9" s="172" t="s">
        <v>22</v>
      </c>
      <c r="B9" s="183">
        <f>SUM(B10:B13)</f>
        <v>7226</v>
      </c>
      <c r="C9" s="174">
        <f t="shared" si="0"/>
        <v>50.56682995101469</v>
      </c>
      <c r="D9" s="183">
        <f>SUM(D10:D13)</f>
        <v>182</v>
      </c>
      <c r="E9" s="174">
        <f t="shared" si="1"/>
        <v>27.123695976154995</v>
      </c>
      <c r="F9" s="173">
        <f>SUM(F10:F13)</f>
        <v>7408</v>
      </c>
      <c r="G9" s="174">
        <f t="shared" si="2"/>
        <v>49.51540672414946</v>
      </c>
      <c r="H9" s="66"/>
      <c r="I9" s="66"/>
      <c r="J9" s="66"/>
      <c r="K9" s="66"/>
      <c r="L9" s="66"/>
      <c r="M9" s="66"/>
      <c r="N9" s="66"/>
      <c r="O9" s="66"/>
      <c r="P9" s="66"/>
      <c r="Q9" s="66"/>
      <c r="R9" s="66"/>
      <c r="S9" s="66"/>
      <c r="T9" s="66"/>
      <c r="U9" s="66"/>
      <c r="V9" s="66"/>
    </row>
    <row r="10" spans="1:22" ht="21.75" customHeight="1">
      <c r="A10" s="175" t="s">
        <v>23</v>
      </c>
      <c r="B10" s="180">
        <v>1891</v>
      </c>
      <c r="C10" s="181">
        <f t="shared" si="0"/>
        <v>13.233030090972708</v>
      </c>
      <c r="D10" s="180">
        <v>28</v>
      </c>
      <c r="E10" s="181">
        <f t="shared" si="1"/>
        <v>4.172876304023846</v>
      </c>
      <c r="F10" s="182">
        <f aca="true" t="shared" si="3" ref="F10:F18">D10+B10</f>
        <v>1919</v>
      </c>
      <c r="G10" s="181">
        <f t="shared" si="2"/>
        <v>12.82668270837511</v>
      </c>
      <c r="H10" s="66"/>
      <c r="I10" s="66"/>
      <c r="J10" s="66"/>
      <c r="K10" s="66"/>
      <c r="L10" s="66"/>
      <c r="M10" s="66"/>
      <c r="N10" s="66"/>
      <c r="O10" s="66"/>
      <c r="P10" s="66"/>
      <c r="Q10" s="66"/>
      <c r="R10" s="66"/>
      <c r="S10" s="66"/>
      <c r="T10" s="66"/>
      <c r="U10" s="66"/>
      <c r="V10" s="66"/>
    </row>
    <row r="11" spans="1:22" ht="21.75" customHeight="1">
      <c r="A11" s="179" t="s">
        <v>24</v>
      </c>
      <c r="B11" s="180">
        <v>2005</v>
      </c>
      <c r="C11" s="181">
        <f t="shared" si="0"/>
        <v>14.03079076277117</v>
      </c>
      <c r="D11" s="180">
        <v>29</v>
      </c>
      <c r="E11" s="181">
        <f t="shared" si="1"/>
        <v>4.321907600596125</v>
      </c>
      <c r="F11" s="182">
        <f t="shared" si="3"/>
        <v>2034</v>
      </c>
      <c r="G11" s="181">
        <f t="shared" si="2"/>
        <v>13.595347904551836</v>
      </c>
      <c r="H11" s="66"/>
      <c r="I11" s="66"/>
      <c r="J11" s="66"/>
      <c r="K11" s="66"/>
      <c r="L11" s="66"/>
      <c r="M11" s="66"/>
      <c r="N11" s="66"/>
      <c r="O11" s="66"/>
      <c r="P11" s="66"/>
      <c r="Q11" s="66"/>
      <c r="R11" s="66"/>
      <c r="S11" s="66"/>
      <c r="T11" s="66"/>
      <c r="U11" s="66"/>
      <c r="V11" s="66"/>
    </row>
    <row r="12" spans="1:22" ht="21.75" customHeight="1">
      <c r="A12" s="179" t="s">
        <v>25</v>
      </c>
      <c r="B12" s="180">
        <v>982</v>
      </c>
      <c r="C12" s="181">
        <f t="shared" si="0"/>
        <v>6.871938418474458</v>
      </c>
      <c r="D12" s="180">
        <v>7</v>
      </c>
      <c r="E12" s="181">
        <f t="shared" si="1"/>
        <v>1.0432190760059614</v>
      </c>
      <c r="F12" s="182">
        <f t="shared" si="3"/>
        <v>989</v>
      </c>
      <c r="G12" s="181">
        <f t="shared" si="2"/>
        <v>6.610520687119845</v>
      </c>
      <c r="H12" s="66"/>
      <c r="I12" s="66"/>
      <c r="J12" s="66"/>
      <c r="K12" s="66"/>
      <c r="L12" s="66"/>
      <c r="M12" s="66"/>
      <c r="N12" s="66"/>
      <c r="O12" s="66"/>
      <c r="P12" s="66"/>
      <c r="Q12" s="66"/>
      <c r="R12" s="66"/>
      <c r="S12" s="66"/>
      <c r="T12" s="66"/>
      <c r="U12" s="66"/>
      <c r="V12" s="66"/>
    </row>
    <row r="13" spans="1:22" ht="21.75" customHeight="1">
      <c r="A13" s="184" t="s">
        <v>82</v>
      </c>
      <c r="B13" s="185">
        <v>2348</v>
      </c>
      <c r="C13" s="174">
        <f t="shared" si="0"/>
        <v>16.43107067879636</v>
      </c>
      <c r="D13" s="185">
        <v>118</v>
      </c>
      <c r="E13" s="174">
        <f t="shared" si="1"/>
        <v>17.58569299552906</v>
      </c>
      <c r="F13" s="186">
        <f t="shared" si="3"/>
        <v>2466</v>
      </c>
      <c r="G13" s="174">
        <f t="shared" si="2"/>
        <v>16.482855424102667</v>
      </c>
      <c r="H13" s="66"/>
      <c r="I13" s="66"/>
      <c r="J13" s="66"/>
      <c r="K13" s="66"/>
      <c r="L13" s="66"/>
      <c r="M13" s="66"/>
      <c r="N13" s="66"/>
      <c r="O13" s="66"/>
      <c r="P13" s="66"/>
      <c r="Q13" s="66"/>
      <c r="R13" s="66"/>
      <c r="S13" s="66"/>
      <c r="T13" s="66"/>
      <c r="U13" s="66"/>
      <c r="V13" s="66"/>
    </row>
    <row r="14" spans="1:22" ht="33" customHeight="1">
      <c r="A14" s="172" t="s">
        <v>84</v>
      </c>
      <c r="B14" s="173">
        <v>1037</v>
      </c>
      <c r="C14" s="174">
        <f t="shared" si="0"/>
        <v>7.2568229531140656</v>
      </c>
      <c r="D14" s="173">
        <v>82</v>
      </c>
      <c r="E14" s="174">
        <f t="shared" si="1"/>
        <v>12.220566318926975</v>
      </c>
      <c r="F14" s="173">
        <f t="shared" si="3"/>
        <v>1119</v>
      </c>
      <c r="G14" s="174">
        <f t="shared" si="2"/>
        <v>7.479446561058753</v>
      </c>
      <c r="H14" s="66"/>
      <c r="I14" s="66"/>
      <c r="J14" s="66"/>
      <c r="K14" s="66"/>
      <c r="L14" s="66"/>
      <c r="M14" s="66"/>
      <c r="N14" s="66"/>
      <c r="O14" s="66"/>
      <c r="P14" s="66"/>
      <c r="Q14" s="66"/>
      <c r="R14" s="66"/>
      <c r="S14" s="66"/>
      <c r="T14" s="66"/>
      <c r="U14" s="66"/>
      <c r="V14" s="66"/>
    </row>
    <row r="15" spans="1:22" ht="33" customHeight="1">
      <c r="A15" s="172" t="s">
        <v>26</v>
      </c>
      <c r="B15" s="173">
        <v>716</v>
      </c>
      <c r="C15" s="174">
        <f t="shared" si="0"/>
        <v>5.010496850944716</v>
      </c>
      <c r="D15" s="173">
        <v>34</v>
      </c>
      <c r="E15" s="174">
        <f t="shared" si="1"/>
        <v>5.067064083457526</v>
      </c>
      <c r="F15" s="173">
        <f t="shared" si="3"/>
        <v>750</v>
      </c>
      <c r="G15" s="174">
        <f t="shared" si="2"/>
        <v>5.013033888109083</v>
      </c>
      <c r="H15" s="66"/>
      <c r="I15" s="66"/>
      <c r="J15" s="66"/>
      <c r="K15" s="66"/>
      <c r="L15" s="66"/>
      <c r="M15" s="66"/>
      <c r="N15" s="66"/>
      <c r="O15" s="66"/>
      <c r="P15" s="66"/>
      <c r="Q15" s="66"/>
      <c r="R15" s="66"/>
      <c r="S15" s="66"/>
      <c r="T15" s="66"/>
      <c r="U15" s="66"/>
      <c r="V15" s="66"/>
    </row>
    <row r="16" spans="1:22" ht="33" customHeight="1">
      <c r="A16" s="172" t="s">
        <v>210</v>
      </c>
      <c r="B16" s="173">
        <v>8</v>
      </c>
      <c r="C16" s="174">
        <f t="shared" si="0"/>
        <v>0.05598320503848846</v>
      </c>
      <c r="D16" s="173">
        <v>0</v>
      </c>
      <c r="E16" s="174">
        <f t="shared" si="1"/>
        <v>0</v>
      </c>
      <c r="F16" s="173">
        <f t="shared" si="3"/>
        <v>8</v>
      </c>
      <c r="G16" s="174">
        <f t="shared" si="2"/>
        <v>0.05347236147316356</v>
      </c>
      <c r="H16" s="66"/>
      <c r="I16" s="66"/>
      <c r="J16" s="66"/>
      <c r="K16" s="66"/>
      <c r="L16" s="66"/>
      <c r="M16" s="66"/>
      <c r="N16" s="66"/>
      <c r="O16" s="66"/>
      <c r="P16" s="66"/>
      <c r="Q16" s="66"/>
      <c r="R16" s="66"/>
      <c r="S16" s="66"/>
      <c r="T16" s="66"/>
      <c r="U16" s="66"/>
      <c r="V16" s="66"/>
    </row>
    <row r="17" spans="1:22" ht="33" customHeight="1">
      <c r="A17" s="172" t="s">
        <v>182</v>
      </c>
      <c r="B17" s="173">
        <v>165</v>
      </c>
      <c r="C17" s="174">
        <f t="shared" si="0"/>
        <v>1.1546536039188244</v>
      </c>
      <c r="D17" s="173">
        <v>19</v>
      </c>
      <c r="E17" s="174">
        <f t="shared" si="1"/>
        <v>2.8315946348733236</v>
      </c>
      <c r="F17" s="173">
        <f t="shared" si="3"/>
        <v>184</v>
      </c>
      <c r="G17" s="174">
        <f t="shared" si="2"/>
        <v>1.2298643138827619</v>
      </c>
      <c r="H17" s="66"/>
      <c r="I17" s="66"/>
      <c r="J17" s="66"/>
      <c r="K17" s="66"/>
      <c r="L17" s="66"/>
      <c r="M17" s="66"/>
      <c r="N17" s="66"/>
      <c r="O17" s="66"/>
      <c r="P17" s="66"/>
      <c r="Q17" s="66"/>
      <c r="R17" s="66"/>
      <c r="S17" s="66"/>
      <c r="T17" s="66"/>
      <c r="U17" s="66"/>
      <c r="V17" s="66"/>
    </row>
    <row r="18" spans="1:22" ht="33" customHeight="1">
      <c r="A18" s="187" t="s">
        <v>28</v>
      </c>
      <c r="B18" s="173">
        <f>SUM(B14:B17)+B9+B6</f>
        <v>14290</v>
      </c>
      <c r="C18" s="188">
        <f t="shared" si="0"/>
        <v>100</v>
      </c>
      <c r="D18" s="173">
        <f>SUM(D14:D17)+D9+D6</f>
        <v>671</v>
      </c>
      <c r="E18" s="174">
        <f t="shared" si="1"/>
        <v>100</v>
      </c>
      <c r="F18" s="173">
        <f t="shared" si="3"/>
        <v>14961</v>
      </c>
      <c r="G18" s="174">
        <f t="shared" si="2"/>
        <v>100</v>
      </c>
      <c r="H18" s="66"/>
      <c r="I18" s="66"/>
      <c r="J18" s="66"/>
      <c r="K18" s="66"/>
      <c r="L18" s="66"/>
      <c r="M18" s="66"/>
      <c r="N18" s="66"/>
      <c r="O18" s="66"/>
      <c r="P18" s="66"/>
      <c r="Q18" s="66"/>
      <c r="R18" s="66"/>
      <c r="S18" s="66"/>
      <c r="T18" s="66"/>
      <c r="U18" s="66"/>
      <c r="V18" s="66"/>
    </row>
    <row r="19" spans="1:22" ht="12.75">
      <c r="A19" s="84"/>
      <c r="B19" s="66"/>
      <c r="C19" s="66"/>
      <c r="D19" s="66"/>
      <c r="E19" s="66"/>
      <c r="F19" s="66"/>
      <c r="G19" s="66"/>
      <c r="H19" s="66"/>
      <c r="I19" s="66"/>
      <c r="J19" s="66"/>
      <c r="K19" s="66"/>
      <c r="L19" s="66"/>
      <c r="M19" s="66"/>
      <c r="N19" s="66"/>
      <c r="O19" s="66"/>
      <c r="P19" s="66"/>
      <c r="Q19" s="66"/>
      <c r="R19" s="66"/>
      <c r="S19" s="66"/>
      <c r="T19" s="66"/>
      <c r="U19" s="66"/>
      <c r="V19" s="66"/>
    </row>
    <row r="20" spans="1:22" ht="12.75">
      <c r="A20" s="66"/>
      <c r="B20" s="66"/>
      <c r="C20" s="66"/>
      <c r="D20" s="66"/>
      <c r="E20" s="66"/>
      <c r="F20" s="66"/>
      <c r="G20" s="66"/>
      <c r="H20" s="66"/>
      <c r="I20" s="66"/>
      <c r="J20" s="66"/>
      <c r="K20" s="66"/>
      <c r="L20" s="66"/>
      <c r="M20" s="66"/>
      <c r="N20" s="66"/>
      <c r="O20" s="66"/>
      <c r="P20" s="66"/>
      <c r="Q20" s="66"/>
      <c r="R20" s="66"/>
      <c r="S20" s="66"/>
      <c r="T20" s="66"/>
      <c r="U20" s="66"/>
      <c r="V20" s="66"/>
    </row>
    <row r="21" spans="1:22" ht="12.75">
      <c r="A21" s="66"/>
      <c r="B21" s="66"/>
      <c r="C21" s="66"/>
      <c r="D21" s="66"/>
      <c r="E21" s="66"/>
      <c r="F21" s="66"/>
      <c r="G21" s="66"/>
      <c r="H21" s="66"/>
      <c r="I21" s="66"/>
      <c r="J21" s="66"/>
      <c r="K21" s="66"/>
      <c r="L21" s="66"/>
      <c r="M21" s="66"/>
      <c r="N21" s="66"/>
      <c r="O21" s="66"/>
      <c r="P21" s="66"/>
      <c r="Q21" s="66"/>
      <c r="R21" s="66"/>
      <c r="S21" s="66"/>
      <c r="T21" s="66"/>
      <c r="U21" s="66"/>
      <c r="V21" s="66"/>
    </row>
    <row r="22" spans="1:22" ht="12.75">
      <c r="A22" s="66"/>
      <c r="B22" s="66"/>
      <c r="C22" s="66"/>
      <c r="D22" s="66"/>
      <c r="E22" s="66"/>
      <c r="F22" s="66"/>
      <c r="G22" s="66"/>
      <c r="H22" s="66"/>
      <c r="I22" s="66"/>
      <c r="J22" s="66"/>
      <c r="K22" s="66"/>
      <c r="L22" s="66"/>
      <c r="M22" s="66"/>
      <c r="N22" s="66"/>
      <c r="O22" s="66"/>
      <c r="P22" s="66"/>
      <c r="Q22" s="66"/>
      <c r="R22" s="66"/>
      <c r="S22" s="66"/>
      <c r="T22" s="66"/>
      <c r="U22" s="66"/>
      <c r="V22" s="66"/>
    </row>
    <row r="23" spans="1:22" ht="20.25">
      <c r="A23" s="141" t="s">
        <v>33</v>
      </c>
      <c r="B23" s="142" t="s">
        <v>79</v>
      </c>
      <c r="C23" s="66"/>
      <c r="D23" s="66"/>
      <c r="E23" s="66"/>
      <c r="F23" s="66"/>
      <c r="G23" s="66"/>
      <c r="H23" s="66"/>
      <c r="I23" s="66"/>
      <c r="J23" s="66"/>
      <c r="K23" s="66"/>
      <c r="L23" s="66"/>
      <c r="M23" s="66"/>
      <c r="N23" s="66"/>
      <c r="O23" s="66"/>
      <c r="P23" s="66"/>
      <c r="Q23" s="66"/>
      <c r="R23" s="66"/>
      <c r="S23" s="66"/>
      <c r="T23" s="66"/>
      <c r="U23" s="66"/>
      <c r="V23" s="66"/>
    </row>
    <row r="24" spans="1:22" ht="20.25">
      <c r="A24" s="141"/>
      <c r="B24" s="142" t="s">
        <v>186</v>
      </c>
      <c r="C24" s="74"/>
      <c r="D24" s="74"/>
      <c r="E24" s="74"/>
      <c r="F24" s="74"/>
      <c r="G24" s="74"/>
      <c r="H24" s="66"/>
      <c r="I24" s="66"/>
      <c r="J24" s="66"/>
      <c r="K24" s="66"/>
      <c r="L24" s="66"/>
      <c r="M24" s="66"/>
      <c r="N24" s="66"/>
      <c r="O24" s="66"/>
      <c r="P24" s="66"/>
      <c r="Q24" s="66"/>
      <c r="R24" s="66"/>
      <c r="S24" s="66"/>
      <c r="T24" s="66"/>
      <c r="U24" s="66"/>
      <c r="V24" s="66"/>
    </row>
    <row r="25" spans="1:22" ht="14.25" customHeight="1">
      <c r="A25" s="74"/>
      <c r="B25" s="81" t="str">
        <f>couverture!A34</f>
        <v>Situation au 1er juillet 2013</v>
      </c>
      <c r="C25" s="74"/>
      <c r="D25" s="74"/>
      <c r="E25" s="74"/>
      <c r="F25" s="74"/>
      <c r="G25" s="74"/>
      <c r="H25" s="66"/>
      <c r="I25" s="66"/>
      <c r="J25" s="66"/>
      <c r="K25" s="66"/>
      <c r="L25" s="66"/>
      <c r="M25" s="66"/>
      <c r="N25" s="66"/>
      <c r="O25" s="66"/>
      <c r="P25" s="66"/>
      <c r="Q25" s="66"/>
      <c r="R25" s="66"/>
      <c r="S25" s="66"/>
      <c r="T25" s="66"/>
      <c r="U25" s="66"/>
      <c r="V25" s="66"/>
    </row>
    <row r="26" spans="1:22" ht="21" customHeight="1">
      <c r="A26" s="81"/>
      <c r="B26" s="511" t="s">
        <v>75</v>
      </c>
      <c r="C26" s="512"/>
      <c r="D26" s="511" t="s">
        <v>76</v>
      </c>
      <c r="E26" s="512"/>
      <c r="F26" s="513" t="s">
        <v>0</v>
      </c>
      <c r="G26" s="514"/>
      <c r="H26" s="66"/>
      <c r="I26" s="66"/>
      <c r="J26" s="66"/>
      <c r="K26" s="66"/>
      <c r="L26" s="66"/>
      <c r="M26" s="66"/>
      <c r="N26" s="66"/>
      <c r="O26" s="66"/>
      <c r="P26" s="66"/>
      <c r="Q26" s="66"/>
      <c r="R26" s="66"/>
      <c r="S26" s="66"/>
      <c r="T26" s="66"/>
      <c r="U26" s="66"/>
      <c r="V26" s="66"/>
    </row>
    <row r="27" spans="1:22" ht="21" customHeight="1">
      <c r="A27" s="168" t="s">
        <v>45</v>
      </c>
      <c r="B27" s="143" t="s">
        <v>20</v>
      </c>
      <c r="C27" s="169" t="s">
        <v>1</v>
      </c>
      <c r="D27" s="143" t="s">
        <v>20</v>
      </c>
      <c r="E27" s="169" t="s">
        <v>1</v>
      </c>
      <c r="F27" s="143" t="s">
        <v>20</v>
      </c>
      <c r="G27" s="169" t="s">
        <v>1</v>
      </c>
      <c r="H27" s="66"/>
      <c r="I27" s="66"/>
      <c r="J27" s="66"/>
      <c r="K27" s="66"/>
      <c r="L27" s="66"/>
      <c r="M27" s="66"/>
      <c r="N27" s="66"/>
      <c r="O27" s="66"/>
      <c r="P27" s="66"/>
      <c r="Q27" s="66"/>
      <c r="R27" s="66"/>
      <c r="S27" s="66"/>
      <c r="T27" s="66"/>
      <c r="U27" s="66"/>
      <c r="V27" s="66"/>
    </row>
    <row r="28" spans="1:22" ht="32.25" customHeight="1">
      <c r="A28" s="189" t="s">
        <v>42</v>
      </c>
      <c r="B28" s="190">
        <v>1209</v>
      </c>
      <c r="C28" s="191">
        <f>(B28/$B$32)*100</f>
        <v>1.553186022610483</v>
      </c>
      <c r="D28" s="190">
        <v>53</v>
      </c>
      <c r="E28" s="191">
        <f>(D28/$D$32)*100</f>
        <v>1.8531468531468531</v>
      </c>
      <c r="F28" s="192">
        <f>B28+D28</f>
        <v>1262</v>
      </c>
      <c r="G28" s="191">
        <f>(F28/$F$32)*100</f>
        <v>1.5638166047087982</v>
      </c>
      <c r="H28" s="66"/>
      <c r="I28" s="66"/>
      <c r="J28" s="66"/>
      <c r="K28" s="66"/>
      <c r="L28" s="66"/>
      <c r="M28" s="66"/>
      <c r="N28" s="66"/>
      <c r="O28" s="66"/>
      <c r="P28" s="66"/>
      <c r="Q28" s="66"/>
      <c r="R28" s="66"/>
      <c r="S28" s="66"/>
      <c r="T28" s="66"/>
      <c r="U28" s="66"/>
      <c r="V28" s="66"/>
    </row>
    <row r="29" spans="1:22" ht="32.25" customHeight="1">
      <c r="A29" s="193" t="s">
        <v>43</v>
      </c>
      <c r="B29" s="194">
        <v>5957</v>
      </c>
      <c r="C29" s="195">
        <f>(B29/$B$32)*100</f>
        <v>7.652877697841727</v>
      </c>
      <c r="D29" s="194">
        <v>248</v>
      </c>
      <c r="E29" s="195">
        <f>(D29/$D$32)*100</f>
        <v>8.67132867132867</v>
      </c>
      <c r="F29" s="196">
        <f>B29+D29</f>
        <v>6205</v>
      </c>
      <c r="G29" s="195">
        <f>(F29/$F$32)*100</f>
        <v>7.688971499380422</v>
      </c>
      <c r="H29" s="66"/>
      <c r="I29" s="66"/>
      <c r="J29" s="66"/>
      <c r="K29" s="66"/>
      <c r="L29" s="66"/>
      <c r="M29" s="66"/>
      <c r="N29" s="66"/>
      <c r="O29" s="66"/>
      <c r="P29" s="66"/>
      <c r="Q29" s="66"/>
      <c r="R29" s="66"/>
      <c r="S29" s="66"/>
      <c r="T29" s="66"/>
      <c r="U29" s="66"/>
      <c r="V29" s="66"/>
    </row>
    <row r="30" spans="1:22" ht="32.25" customHeight="1">
      <c r="A30" s="197" t="s">
        <v>44</v>
      </c>
      <c r="B30" s="198">
        <v>56667</v>
      </c>
      <c r="C30" s="181">
        <f>(B30/$B$32)*100</f>
        <v>72.79933196300102</v>
      </c>
      <c r="D30" s="198">
        <v>1843</v>
      </c>
      <c r="E30" s="181">
        <f>(D30/$D$32)*100</f>
        <v>64.44055944055944</v>
      </c>
      <c r="F30" s="199">
        <f>B30+D30</f>
        <v>58510</v>
      </c>
      <c r="G30" s="181">
        <f>(F30/$F$32)*100</f>
        <v>72.50309789343247</v>
      </c>
      <c r="H30" s="66"/>
      <c r="I30" s="66"/>
      <c r="J30" s="66"/>
      <c r="K30" s="66"/>
      <c r="L30" s="66"/>
      <c r="M30" s="66"/>
      <c r="N30" s="66"/>
      <c r="O30" s="66"/>
      <c r="P30" s="66"/>
      <c r="Q30" s="66"/>
      <c r="R30" s="66"/>
      <c r="S30" s="66"/>
      <c r="T30" s="66"/>
      <c r="U30" s="66"/>
      <c r="V30" s="66"/>
    </row>
    <row r="31" spans="1:22" ht="32.25" customHeight="1">
      <c r="A31" s="200" t="s">
        <v>184</v>
      </c>
      <c r="B31" s="201">
        <v>14007</v>
      </c>
      <c r="C31" s="202">
        <f>(B31/$B$32)*100</f>
        <v>17.994604316546763</v>
      </c>
      <c r="D31" s="201">
        <v>716</v>
      </c>
      <c r="E31" s="202">
        <f>(D31/$D$32)*100</f>
        <v>25.034965034965033</v>
      </c>
      <c r="F31" s="203">
        <f>B31+D31</f>
        <v>14723</v>
      </c>
      <c r="G31" s="202">
        <f>(F31/$F$32)*100</f>
        <v>18.244114002478316</v>
      </c>
      <c r="H31" s="66"/>
      <c r="I31" s="66"/>
      <c r="J31" s="66"/>
      <c r="K31" s="66"/>
      <c r="L31" s="66"/>
      <c r="M31" s="66"/>
      <c r="N31" s="66"/>
      <c r="O31" s="66"/>
      <c r="P31" s="66"/>
      <c r="Q31" s="66"/>
      <c r="R31" s="66"/>
      <c r="S31" s="66"/>
      <c r="T31" s="66"/>
      <c r="U31" s="66"/>
      <c r="V31" s="66"/>
    </row>
    <row r="32" spans="1:22" ht="21.75" customHeight="1">
      <c r="A32" s="187" t="s">
        <v>28</v>
      </c>
      <c r="B32" s="204">
        <f aca="true" t="shared" si="4" ref="B32:G32">SUM(B28:B31)</f>
        <v>77840</v>
      </c>
      <c r="C32" s="174">
        <f t="shared" si="4"/>
        <v>100</v>
      </c>
      <c r="D32" s="204">
        <f t="shared" si="4"/>
        <v>2860</v>
      </c>
      <c r="E32" s="174">
        <f t="shared" si="4"/>
        <v>100</v>
      </c>
      <c r="F32" s="204">
        <f>B32+D32</f>
        <v>80700</v>
      </c>
      <c r="G32" s="174">
        <f t="shared" si="4"/>
        <v>100</v>
      </c>
      <c r="H32" s="66"/>
      <c r="I32" s="66"/>
      <c r="J32" s="66"/>
      <c r="K32" s="66"/>
      <c r="L32" s="66"/>
      <c r="M32" s="66"/>
      <c r="N32" s="66"/>
      <c r="O32" s="66"/>
      <c r="P32" s="66"/>
      <c r="Q32" s="66"/>
      <c r="R32" s="66"/>
      <c r="S32" s="66"/>
      <c r="T32" s="66"/>
      <c r="U32" s="66"/>
      <c r="V32" s="66"/>
    </row>
    <row r="33" spans="1:22" ht="12.75">
      <c r="A33" s="66"/>
      <c r="B33" s="66"/>
      <c r="C33" s="66"/>
      <c r="D33" s="66"/>
      <c r="E33" s="66"/>
      <c r="F33" s="66"/>
      <c r="G33" s="66"/>
      <c r="H33" s="66"/>
      <c r="I33" s="66"/>
      <c r="J33" s="66"/>
      <c r="K33" s="66"/>
      <c r="L33" s="66"/>
      <c r="M33" s="66"/>
      <c r="N33" s="66"/>
      <c r="O33" s="66"/>
      <c r="P33" s="66"/>
      <c r="Q33" s="66"/>
      <c r="R33" s="66"/>
      <c r="S33" s="66"/>
      <c r="T33" s="66"/>
      <c r="U33" s="66"/>
      <c r="V33" s="66"/>
    </row>
    <row r="34" spans="1:22" ht="12.75">
      <c r="A34" s="66"/>
      <c r="B34" s="66"/>
      <c r="C34" s="66"/>
      <c r="D34" s="66"/>
      <c r="E34" s="66"/>
      <c r="F34" s="66"/>
      <c r="G34" s="66"/>
      <c r="H34" s="66"/>
      <c r="I34" s="66"/>
      <c r="J34" s="66"/>
      <c r="K34" s="66"/>
      <c r="L34" s="66"/>
      <c r="M34" s="66"/>
      <c r="N34" s="66"/>
      <c r="O34" s="66"/>
      <c r="P34" s="66"/>
      <c r="Q34" s="66"/>
      <c r="R34" s="66"/>
      <c r="S34" s="66"/>
      <c r="T34" s="66"/>
      <c r="U34" s="66"/>
      <c r="V34" s="66"/>
    </row>
    <row r="35" spans="1:22" ht="12.75">
      <c r="A35" s="66"/>
      <c r="B35" s="66"/>
      <c r="C35" s="66"/>
      <c r="D35" s="66"/>
      <c r="E35" s="66"/>
      <c r="F35" s="66"/>
      <c r="G35" s="66"/>
      <c r="H35" s="66"/>
      <c r="I35" s="66"/>
      <c r="J35" s="66"/>
      <c r="K35" s="66"/>
      <c r="L35" s="66"/>
      <c r="M35" s="66"/>
      <c r="N35" s="66"/>
      <c r="O35" s="66"/>
      <c r="P35" s="66"/>
      <c r="Q35" s="66"/>
      <c r="R35" s="66"/>
      <c r="S35" s="66"/>
      <c r="T35" s="66"/>
      <c r="U35" s="66"/>
      <c r="V35" s="66"/>
    </row>
    <row r="36" spans="1:22" ht="12.75">
      <c r="A36" s="66"/>
      <c r="B36" s="66"/>
      <c r="C36" s="66"/>
      <c r="D36" s="66"/>
      <c r="E36" s="66"/>
      <c r="F36" s="66"/>
      <c r="G36" s="66"/>
      <c r="H36" s="66"/>
      <c r="I36" s="66"/>
      <c r="J36" s="66"/>
      <c r="K36" s="66"/>
      <c r="L36" s="66"/>
      <c r="M36" s="66"/>
      <c r="N36" s="66"/>
      <c r="O36" s="66"/>
      <c r="P36" s="66"/>
      <c r="Q36" s="66"/>
      <c r="R36" s="66"/>
      <c r="S36" s="66"/>
      <c r="T36" s="66"/>
      <c r="U36" s="66"/>
      <c r="V36" s="66"/>
    </row>
    <row r="37" spans="1:22" ht="12.75">
      <c r="A37" s="66"/>
      <c r="B37" s="66"/>
      <c r="C37" s="66"/>
      <c r="D37" s="66"/>
      <c r="E37" s="66"/>
      <c r="F37" s="66"/>
      <c r="G37" s="66"/>
      <c r="H37" s="66"/>
      <c r="I37" s="66"/>
      <c r="J37" s="66"/>
      <c r="K37" s="66"/>
      <c r="L37" s="66"/>
      <c r="M37" s="66"/>
      <c r="N37" s="66"/>
      <c r="O37" s="66"/>
      <c r="P37" s="66"/>
      <c r="Q37" s="66"/>
      <c r="R37" s="66"/>
      <c r="S37" s="66"/>
      <c r="T37" s="66"/>
      <c r="U37" s="66"/>
      <c r="V37" s="66"/>
    </row>
    <row r="38" spans="1:22" ht="12.75">
      <c r="A38" s="66"/>
      <c r="B38" s="66"/>
      <c r="C38" s="66"/>
      <c r="D38" s="66"/>
      <c r="E38" s="66"/>
      <c r="F38" s="66"/>
      <c r="G38" s="66"/>
      <c r="H38" s="66"/>
      <c r="I38" s="66"/>
      <c r="J38" s="66"/>
      <c r="K38" s="66"/>
      <c r="L38" s="66"/>
      <c r="M38" s="66"/>
      <c r="N38" s="66"/>
      <c r="O38" s="66"/>
      <c r="P38" s="66"/>
      <c r="Q38" s="66"/>
      <c r="R38" s="66"/>
      <c r="S38" s="66"/>
      <c r="T38" s="66"/>
      <c r="U38" s="66"/>
      <c r="V38" s="66"/>
    </row>
    <row r="39" spans="1:22" ht="12.75">
      <c r="A39" s="66"/>
      <c r="B39" s="66"/>
      <c r="C39" s="66"/>
      <c r="D39" s="66"/>
      <c r="E39" s="66"/>
      <c r="F39" s="66"/>
      <c r="G39" s="66"/>
      <c r="H39" s="66"/>
      <c r="I39" s="66"/>
      <c r="J39" s="66"/>
      <c r="K39" s="66"/>
      <c r="L39" s="66"/>
      <c r="M39" s="66"/>
      <c r="N39" s="66"/>
      <c r="O39" s="66"/>
      <c r="P39" s="66"/>
      <c r="Q39" s="66"/>
      <c r="R39" s="66"/>
      <c r="S39" s="66"/>
      <c r="T39" s="66"/>
      <c r="U39" s="66"/>
      <c r="V39" s="66"/>
    </row>
    <row r="40" spans="1:22" ht="12.75">
      <c r="A40" s="66"/>
      <c r="B40" s="66"/>
      <c r="C40" s="66"/>
      <c r="D40" s="66"/>
      <c r="E40" s="66"/>
      <c r="F40" s="66"/>
      <c r="G40" s="66"/>
      <c r="H40" s="66"/>
      <c r="I40" s="66"/>
      <c r="J40" s="66"/>
      <c r="K40" s="66"/>
      <c r="L40" s="66"/>
      <c r="M40" s="66"/>
      <c r="N40" s="66"/>
      <c r="O40" s="66"/>
      <c r="P40" s="66"/>
      <c r="Q40" s="66"/>
      <c r="R40" s="66"/>
      <c r="S40" s="66"/>
      <c r="T40" s="66"/>
      <c r="U40" s="66"/>
      <c r="V40" s="66"/>
    </row>
    <row r="41" spans="1:22" ht="12.75">
      <c r="A41" s="66"/>
      <c r="B41" s="66"/>
      <c r="C41" s="66"/>
      <c r="D41" s="66"/>
      <c r="E41" s="66"/>
      <c r="F41" s="66"/>
      <c r="G41" s="66"/>
      <c r="H41" s="66"/>
      <c r="I41" s="66"/>
      <c r="J41" s="66"/>
      <c r="K41" s="66"/>
      <c r="L41" s="66"/>
      <c r="M41" s="66"/>
      <c r="N41" s="66"/>
      <c r="O41" s="66"/>
      <c r="P41" s="66"/>
      <c r="Q41" s="66"/>
      <c r="R41" s="66"/>
      <c r="S41" s="66"/>
      <c r="T41" s="66"/>
      <c r="U41" s="66"/>
      <c r="V41" s="66"/>
    </row>
    <row r="42" spans="1:22" ht="12.75">
      <c r="A42" s="66"/>
      <c r="B42" s="66"/>
      <c r="C42" s="66"/>
      <c r="D42" s="66"/>
      <c r="E42" s="66"/>
      <c r="F42" s="66"/>
      <c r="G42" s="66"/>
      <c r="H42" s="66"/>
      <c r="I42" s="66"/>
      <c r="J42" s="66"/>
      <c r="K42" s="66"/>
      <c r="L42" s="66"/>
      <c r="M42" s="66"/>
      <c r="N42" s="66"/>
      <c r="O42" s="66"/>
      <c r="P42" s="66"/>
      <c r="Q42" s="66"/>
      <c r="R42" s="66"/>
      <c r="S42" s="66"/>
      <c r="T42" s="66"/>
      <c r="U42" s="66"/>
      <c r="V42" s="66"/>
    </row>
    <row r="43" spans="1:22" ht="12.75">
      <c r="A43" s="66"/>
      <c r="B43" s="66"/>
      <c r="C43" s="66"/>
      <c r="D43" s="66"/>
      <c r="E43" s="66"/>
      <c r="F43" s="66"/>
      <c r="G43" s="66"/>
      <c r="H43" s="66"/>
      <c r="I43" s="66"/>
      <c r="J43" s="66"/>
      <c r="K43" s="66"/>
      <c r="L43" s="66"/>
      <c r="M43" s="66"/>
      <c r="N43" s="66"/>
      <c r="O43" s="66"/>
      <c r="P43" s="66"/>
      <c r="Q43" s="66"/>
      <c r="R43" s="66"/>
      <c r="S43" s="66"/>
      <c r="T43" s="66"/>
      <c r="U43" s="66"/>
      <c r="V43" s="66"/>
    </row>
    <row r="44" spans="1:22" ht="12.75">
      <c r="A44" s="66"/>
      <c r="B44" s="66"/>
      <c r="C44" s="66"/>
      <c r="D44" s="66"/>
      <c r="E44" s="66"/>
      <c r="F44" s="66"/>
      <c r="G44" s="66"/>
      <c r="H44" s="66"/>
      <c r="I44" s="66"/>
      <c r="J44" s="66"/>
      <c r="K44" s="66"/>
      <c r="L44" s="66"/>
      <c r="M44" s="66"/>
      <c r="N44" s="66"/>
      <c r="O44" s="66"/>
      <c r="P44" s="66"/>
      <c r="Q44" s="66"/>
      <c r="R44" s="66"/>
      <c r="S44" s="66"/>
      <c r="T44" s="66"/>
      <c r="U44" s="66"/>
      <c r="V44" s="66"/>
    </row>
    <row r="45" spans="1:22" ht="12.75">
      <c r="A45" s="66"/>
      <c r="B45" s="66"/>
      <c r="C45" s="66"/>
      <c r="D45" s="66"/>
      <c r="E45" s="66"/>
      <c r="F45" s="66"/>
      <c r="G45" s="66"/>
      <c r="H45" s="66"/>
      <c r="I45" s="66"/>
      <c r="J45" s="66"/>
      <c r="K45" s="66"/>
      <c r="L45" s="66"/>
      <c r="M45" s="66"/>
      <c r="N45" s="66"/>
      <c r="O45" s="66"/>
      <c r="P45" s="66"/>
      <c r="Q45" s="66"/>
      <c r="R45" s="66"/>
      <c r="S45" s="66"/>
      <c r="T45" s="66"/>
      <c r="U45" s="66"/>
      <c r="V45" s="66"/>
    </row>
    <row r="46" spans="1:22" ht="12.75">
      <c r="A46" s="66"/>
      <c r="B46" s="66"/>
      <c r="C46" s="66"/>
      <c r="D46" s="66"/>
      <c r="E46" s="66"/>
      <c r="F46" s="66"/>
      <c r="G46" s="66"/>
      <c r="H46" s="66"/>
      <c r="I46" s="66"/>
      <c r="J46" s="66"/>
      <c r="K46" s="66"/>
      <c r="L46" s="66"/>
      <c r="M46" s="66"/>
      <c r="N46" s="66"/>
      <c r="O46" s="66"/>
      <c r="P46" s="66"/>
      <c r="Q46" s="66"/>
      <c r="R46" s="66"/>
      <c r="S46" s="66"/>
      <c r="T46" s="66"/>
      <c r="U46" s="66"/>
      <c r="V46" s="66"/>
    </row>
    <row r="47" spans="1:22" ht="12.75">
      <c r="A47" s="66"/>
      <c r="B47" s="66"/>
      <c r="C47" s="66"/>
      <c r="D47" s="66"/>
      <c r="E47" s="66"/>
      <c r="F47" s="66"/>
      <c r="G47" s="66"/>
      <c r="H47" s="66"/>
      <c r="I47" s="66"/>
      <c r="J47" s="66"/>
      <c r="K47" s="66"/>
      <c r="L47" s="66"/>
      <c r="M47" s="66"/>
      <c r="N47" s="66"/>
      <c r="O47" s="66"/>
      <c r="P47" s="66"/>
      <c r="Q47" s="66"/>
      <c r="R47" s="66"/>
      <c r="S47" s="66"/>
      <c r="T47" s="66"/>
      <c r="U47" s="66"/>
      <c r="V47" s="66"/>
    </row>
    <row r="48" spans="1:22" ht="12.75">
      <c r="A48" s="66"/>
      <c r="B48" s="66"/>
      <c r="C48" s="66"/>
      <c r="D48" s="66"/>
      <c r="E48" s="66"/>
      <c r="F48" s="66"/>
      <c r="G48" s="66"/>
      <c r="H48" s="66"/>
      <c r="I48" s="66"/>
      <c r="J48" s="66"/>
      <c r="K48" s="66"/>
      <c r="L48" s="66"/>
      <c r="M48" s="66"/>
      <c r="N48" s="66"/>
      <c r="O48" s="66"/>
      <c r="P48" s="66"/>
      <c r="Q48" s="66"/>
      <c r="R48" s="66"/>
      <c r="S48" s="66"/>
      <c r="T48" s="66"/>
      <c r="U48" s="66"/>
      <c r="V48" s="66"/>
    </row>
    <row r="49" spans="1:22" ht="12.75">
      <c r="A49" s="66"/>
      <c r="B49" s="66"/>
      <c r="C49" s="66"/>
      <c r="D49" s="66"/>
      <c r="E49" s="66"/>
      <c r="F49" s="66"/>
      <c r="G49" s="66"/>
      <c r="H49" s="66"/>
      <c r="I49" s="66"/>
      <c r="J49" s="66"/>
      <c r="K49" s="66"/>
      <c r="L49" s="66"/>
      <c r="M49" s="66"/>
      <c r="N49" s="66"/>
      <c r="O49" s="66"/>
      <c r="P49" s="66"/>
      <c r="Q49" s="66"/>
      <c r="R49" s="66"/>
      <c r="S49" s="66"/>
      <c r="T49" s="66"/>
      <c r="U49" s="66"/>
      <c r="V49" s="66"/>
    </row>
    <row r="50" spans="1:22" ht="12.75">
      <c r="A50" s="66"/>
      <c r="B50" s="66"/>
      <c r="C50" s="66"/>
      <c r="D50" s="66"/>
      <c r="E50" s="66"/>
      <c r="F50" s="66"/>
      <c r="G50" s="66"/>
      <c r="H50" s="66"/>
      <c r="I50" s="66"/>
      <c r="J50" s="66"/>
      <c r="K50" s="66"/>
      <c r="L50" s="66"/>
      <c r="M50" s="66"/>
      <c r="N50" s="66"/>
      <c r="O50" s="66"/>
      <c r="P50" s="66"/>
      <c r="Q50" s="66"/>
      <c r="R50" s="66"/>
      <c r="S50" s="66"/>
      <c r="T50" s="66"/>
      <c r="U50" s="66"/>
      <c r="V50" s="66"/>
    </row>
    <row r="51" spans="1:22" ht="12.75">
      <c r="A51" s="66"/>
      <c r="B51" s="66"/>
      <c r="C51" s="66"/>
      <c r="D51" s="66"/>
      <c r="E51" s="66"/>
      <c r="F51" s="66"/>
      <c r="G51" s="66"/>
      <c r="H51" s="66"/>
      <c r="I51" s="66"/>
      <c r="J51" s="66"/>
      <c r="K51" s="66"/>
      <c r="L51" s="66"/>
      <c r="M51" s="66"/>
      <c r="N51" s="66"/>
      <c r="O51" s="66"/>
      <c r="P51" s="66"/>
      <c r="Q51" s="66"/>
      <c r="R51" s="66"/>
      <c r="S51" s="66"/>
      <c r="T51" s="66"/>
      <c r="U51" s="66"/>
      <c r="V51" s="66"/>
    </row>
    <row r="52" spans="1:22" ht="12.75">
      <c r="A52" s="66"/>
      <c r="B52" s="66"/>
      <c r="C52" s="66"/>
      <c r="D52" s="66"/>
      <c r="E52" s="66"/>
      <c r="F52" s="66"/>
      <c r="G52" s="66"/>
      <c r="H52" s="66"/>
      <c r="I52" s="66"/>
      <c r="J52" s="66"/>
      <c r="K52" s="66"/>
      <c r="L52" s="66"/>
      <c r="M52" s="66"/>
      <c r="N52" s="66"/>
      <c r="O52" s="66"/>
      <c r="P52" s="66"/>
      <c r="Q52" s="66"/>
      <c r="R52" s="66"/>
      <c r="S52" s="66"/>
      <c r="T52" s="66"/>
      <c r="U52" s="66"/>
      <c r="V52" s="66"/>
    </row>
    <row r="53" spans="1:22" ht="12.75">
      <c r="A53" s="66"/>
      <c r="B53" s="66"/>
      <c r="C53" s="66"/>
      <c r="D53" s="66"/>
      <c r="E53" s="66"/>
      <c r="F53" s="66"/>
      <c r="G53" s="66"/>
      <c r="H53" s="66"/>
      <c r="I53" s="66"/>
      <c r="J53" s="66"/>
      <c r="K53" s="66"/>
      <c r="L53" s="66"/>
      <c r="M53" s="66"/>
      <c r="N53" s="66"/>
      <c r="O53" s="66"/>
      <c r="P53" s="66"/>
      <c r="Q53" s="66"/>
      <c r="R53" s="66"/>
      <c r="S53" s="66"/>
      <c r="T53" s="66"/>
      <c r="U53" s="66"/>
      <c r="V53" s="66"/>
    </row>
    <row r="54" spans="1:22" ht="12.75">
      <c r="A54" s="66"/>
      <c r="B54" s="66"/>
      <c r="C54" s="66"/>
      <c r="D54" s="66"/>
      <c r="E54" s="66"/>
      <c r="F54" s="66"/>
      <c r="G54" s="66"/>
      <c r="H54" s="66"/>
      <c r="I54" s="66"/>
      <c r="J54" s="66"/>
      <c r="K54" s="66"/>
      <c r="L54" s="66"/>
      <c r="M54" s="66"/>
      <c r="N54" s="66"/>
      <c r="O54" s="66"/>
      <c r="P54" s="66"/>
      <c r="Q54" s="66"/>
      <c r="R54" s="66"/>
      <c r="S54" s="66"/>
      <c r="T54" s="66"/>
      <c r="U54" s="66"/>
      <c r="V54" s="66"/>
    </row>
    <row r="55" spans="1:22" ht="12.75">
      <c r="A55" s="66"/>
      <c r="B55" s="66"/>
      <c r="C55" s="66"/>
      <c r="D55" s="66"/>
      <c r="E55" s="66"/>
      <c r="F55" s="66"/>
      <c r="G55" s="66"/>
      <c r="H55" s="66"/>
      <c r="I55" s="66"/>
      <c r="J55" s="66"/>
      <c r="K55" s="66"/>
      <c r="L55" s="66"/>
      <c r="M55" s="66"/>
      <c r="N55" s="66"/>
      <c r="O55" s="66"/>
      <c r="P55" s="66"/>
      <c r="Q55" s="66"/>
      <c r="R55" s="66"/>
      <c r="S55" s="66"/>
      <c r="T55" s="66"/>
      <c r="U55" s="66"/>
      <c r="V55" s="66"/>
    </row>
    <row r="56" spans="1:22" ht="12.75">
      <c r="A56" s="66"/>
      <c r="B56" s="66"/>
      <c r="C56" s="66"/>
      <c r="D56" s="66"/>
      <c r="E56" s="66"/>
      <c r="F56" s="66"/>
      <c r="G56" s="66"/>
      <c r="H56" s="66"/>
      <c r="I56" s="66"/>
      <c r="J56" s="66"/>
      <c r="K56" s="66"/>
      <c r="L56" s="66"/>
      <c r="M56" s="66"/>
      <c r="N56" s="66"/>
      <c r="O56" s="66"/>
      <c r="P56" s="66"/>
      <c r="Q56" s="66"/>
      <c r="R56" s="66"/>
      <c r="S56" s="66"/>
      <c r="T56" s="66"/>
      <c r="U56" s="66"/>
      <c r="V56" s="66"/>
    </row>
    <row r="57" spans="1:22" ht="12.75">
      <c r="A57" s="66"/>
      <c r="B57" s="66"/>
      <c r="C57" s="66"/>
      <c r="D57" s="66"/>
      <c r="E57" s="66"/>
      <c r="F57" s="66"/>
      <c r="G57" s="66"/>
      <c r="H57" s="66"/>
      <c r="I57" s="66"/>
      <c r="J57" s="66"/>
      <c r="K57" s="66"/>
      <c r="L57" s="66"/>
      <c r="M57" s="66"/>
      <c r="N57" s="66"/>
      <c r="O57" s="66"/>
      <c r="P57" s="66"/>
      <c r="Q57" s="66"/>
      <c r="R57" s="66"/>
      <c r="S57" s="66"/>
      <c r="T57" s="66"/>
      <c r="U57" s="66"/>
      <c r="V57" s="66"/>
    </row>
    <row r="58" spans="1:22" ht="12.75">
      <c r="A58" s="66"/>
      <c r="B58" s="66"/>
      <c r="C58" s="66"/>
      <c r="D58" s="66"/>
      <c r="E58" s="66"/>
      <c r="F58" s="66"/>
      <c r="G58" s="66"/>
      <c r="H58" s="66"/>
      <c r="I58" s="66"/>
      <c r="J58" s="66"/>
      <c r="K58" s="66"/>
      <c r="L58" s="66"/>
      <c r="M58" s="66"/>
      <c r="N58" s="66"/>
      <c r="O58" s="66"/>
      <c r="P58" s="66"/>
      <c r="Q58" s="66"/>
      <c r="R58" s="66"/>
      <c r="S58" s="66"/>
      <c r="T58" s="66"/>
      <c r="U58" s="66"/>
      <c r="V58" s="66"/>
    </row>
    <row r="59" spans="1:22" ht="12.75">
      <c r="A59" s="66"/>
      <c r="B59" s="66"/>
      <c r="C59" s="66"/>
      <c r="D59" s="66"/>
      <c r="E59" s="66"/>
      <c r="F59" s="66"/>
      <c r="G59" s="66"/>
      <c r="H59" s="66"/>
      <c r="I59" s="66"/>
      <c r="J59" s="66"/>
      <c r="K59" s="66"/>
      <c r="L59" s="66"/>
      <c r="M59" s="66"/>
      <c r="N59" s="66"/>
      <c r="O59" s="66"/>
      <c r="P59" s="66"/>
      <c r="Q59" s="66"/>
      <c r="R59" s="66"/>
      <c r="S59" s="66"/>
      <c r="T59" s="66"/>
      <c r="U59" s="66"/>
      <c r="V59" s="66"/>
    </row>
    <row r="60" spans="1:22" ht="12.75">
      <c r="A60" s="66"/>
      <c r="B60" s="66"/>
      <c r="C60" s="66"/>
      <c r="D60" s="66"/>
      <c r="E60" s="66"/>
      <c r="F60" s="66"/>
      <c r="G60" s="66"/>
      <c r="H60" s="66"/>
      <c r="I60" s="66"/>
      <c r="J60" s="66"/>
      <c r="K60" s="66"/>
      <c r="L60" s="66"/>
      <c r="M60" s="66"/>
      <c r="N60" s="66"/>
      <c r="O60" s="66"/>
      <c r="P60" s="66"/>
      <c r="Q60" s="66"/>
      <c r="R60" s="66"/>
      <c r="S60" s="66"/>
      <c r="T60" s="66"/>
      <c r="U60" s="66"/>
      <c r="V60" s="66"/>
    </row>
    <row r="61" spans="1:22" ht="12.75">
      <c r="A61" s="66"/>
      <c r="B61" s="66"/>
      <c r="C61" s="66"/>
      <c r="D61" s="66"/>
      <c r="E61" s="66"/>
      <c r="F61" s="66"/>
      <c r="G61" s="66"/>
      <c r="H61" s="66"/>
      <c r="I61" s="66"/>
      <c r="J61" s="66"/>
      <c r="K61" s="66"/>
      <c r="L61" s="66"/>
      <c r="M61" s="66"/>
      <c r="N61" s="66"/>
      <c r="O61" s="66"/>
      <c r="P61" s="66"/>
      <c r="Q61" s="66"/>
      <c r="R61" s="66"/>
      <c r="S61" s="66"/>
      <c r="T61" s="66"/>
      <c r="U61" s="66"/>
      <c r="V61" s="66"/>
    </row>
    <row r="62" spans="1:22" ht="12.75">
      <c r="A62" s="66"/>
      <c r="B62" s="66"/>
      <c r="C62" s="66"/>
      <c r="D62" s="66"/>
      <c r="E62" s="66"/>
      <c r="F62" s="66"/>
      <c r="G62" s="66"/>
      <c r="H62" s="66"/>
      <c r="I62" s="66"/>
      <c r="J62" s="66"/>
      <c r="K62" s="66"/>
      <c r="L62" s="66"/>
      <c r="M62" s="66"/>
      <c r="N62" s="66"/>
      <c r="O62" s="66"/>
      <c r="P62" s="66"/>
      <c r="Q62" s="66"/>
      <c r="R62" s="66"/>
      <c r="S62" s="66"/>
      <c r="T62" s="66"/>
      <c r="U62" s="66"/>
      <c r="V62" s="66"/>
    </row>
    <row r="63" spans="1:22" ht="12.75">
      <c r="A63" s="66"/>
      <c r="B63" s="66"/>
      <c r="C63" s="66"/>
      <c r="D63" s="66"/>
      <c r="E63" s="66"/>
      <c r="F63" s="66"/>
      <c r="G63" s="66"/>
      <c r="H63" s="66"/>
      <c r="I63" s="66"/>
      <c r="J63" s="66"/>
      <c r="K63" s="66"/>
      <c r="L63" s="66"/>
      <c r="M63" s="66"/>
      <c r="N63" s="66"/>
      <c r="O63" s="66"/>
      <c r="P63" s="66"/>
      <c r="Q63" s="66"/>
      <c r="R63" s="66"/>
      <c r="S63" s="66"/>
      <c r="T63" s="66"/>
      <c r="U63" s="66"/>
      <c r="V63" s="66"/>
    </row>
    <row r="64" spans="1:22" ht="12.75">
      <c r="A64" s="66"/>
      <c r="B64" s="66"/>
      <c r="C64" s="66"/>
      <c r="D64" s="66"/>
      <c r="E64" s="66"/>
      <c r="F64" s="66"/>
      <c r="G64" s="66"/>
      <c r="H64" s="66"/>
      <c r="I64" s="66"/>
      <c r="J64" s="66"/>
      <c r="K64" s="66"/>
      <c r="L64" s="66"/>
      <c r="M64" s="66"/>
      <c r="N64" s="66"/>
      <c r="O64" s="66"/>
      <c r="P64" s="66"/>
      <c r="Q64" s="66"/>
      <c r="R64" s="66"/>
      <c r="S64" s="66"/>
      <c r="T64" s="66"/>
      <c r="U64" s="66"/>
      <c r="V64" s="66"/>
    </row>
    <row r="65" spans="1:22" ht="12.75">
      <c r="A65" s="66"/>
      <c r="B65" s="66"/>
      <c r="C65" s="66"/>
      <c r="D65" s="66"/>
      <c r="E65" s="66"/>
      <c r="F65" s="66"/>
      <c r="G65" s="66"/>
      <c r="H65" s="66"/>
      <c r="I65" s="66"/>
      <c r="J65" s="66"/>
      <c r="K65" s="66"/>
      <c r="L65" s="66"/>
      <c r="M65" s="66"/>
      <c r="N65" s="66"/>
      <c r="O65" s="66"/>
      <c r="P65" s="66"/>
      <c r="Q65" s="66"/>
      <c r="R65" s="66"/>
      <c r="S65" s="66"/>
      <c r="T65" s="66"/>
      <c r="U65" s="66"/>
      <c r="V65" s="66"/>
    </row>
    <row r="66" spans="1:22" ht="12.75">
      <c r="A66" s="66"/>
      <c r="B66" s="66"/>
      <c r="C66" s="66"/>
      <c r="D66" s="66"/>
      <c r="E66" s="66"/>
      <c r="F66" s="66"/>
      <c r="G66" s="66"/>
      <c r="H66" s="66"/>
      <c r="I66" s="66"/>
      <c r="J66" s="66"/>
      <c r="K66" s="66"/>
      <c r="L66" s="66"/>
      <c r="M66" s="66"/>
      <c r="N66" s="66"/>
      <c r="O66" s="66"/>
      <c r="P66" s="66"/>
      <c r="Q66" s="66"/>
      <c r="R66" s="66"/>
      <c r="S66" s="66"/>
      <c r="T66" s="66"/>
      <c r="U66" s="66"/>
      <c r="V66" s="66"/>
    </row>
    <row r="67" spans="1:22" ht="12.75">
      <c r="A67" s="66"/>
      <c r="B67" s="66"/>
      <c r="C67" s="66"/>
      <c r="D67" s="66"/>
      <c r="E67" s="66"/>
      <c r="F67" s="66"/>
      <c r="G67" s="66"/>
      <c r="H67" s="66"/>
      <c r="I67" s="66"/>
      <c r="J67" s="66"/>
      <c r="K67" s="66"/>
      <c r="L67" s="66"/>
      <c r="M67" s="66"/>
      <c r="N67" s="66"/>
      <c r="O67" s="66"/>
      <c r="P67" s="66"/>
      <c r="Q67" s="66"/>
      <c r="R67" s="66"/>
      <c r="S67" s="66"/>
      <c r="T67" s="66"/>
      <c r="U67" s="66"/>
      <c r="V67" s="66"/>
    </row>
    <row r="68" spans="1:22" ht="12.75">
      <c r="A68" s="66"/>
      <c r="B68" s="66"/>
      <c r="C68" s="66"/>
      <c r="D68" s="66"/>
      <c r="E68" s="66"/>
      <c r="F68" s="66"/>
      <c r="G68" s="66"/>
      <c r="H68" s="66"/>
      <c r="I68" s="66"/>
      <c r="J68" s="66"/>
      <c r="K68" s="66"/>
      <c r="L68" s="66"/>
      <c r="M68" s="66"/>
      <c r="N68" s="66"/>
      <c r="O68" s="66"/>
      <c r="P68" s="66"/>
      <c r="Q68" s="66"/>
      <c r="R68" s="66"/>
      <c r="S68" s="66"/>
      <c r="T68" s="66"/>
      <c r="U68" s="66"/>
      <c r="V68" s="66"/>
    </row>
    <row r="69" spans="1:22" ht="12.75">
      <c r="A69" s="66"/>
      <c r="B69" s="66"/>
      <c r="C69" s="66"/>
      <c r="D69" s="66"/>
      <c r="E69" s="66"/>
      <c r="F69" s="66"/>
      <c r="G69" s="66"/>
      <c r="H69" s="66"/>
      <c r="I69" s="66"/>
      <c r="J69" s="66"/>
      <c r="K69" s="66"/>
      <c r="L69" s="66"/>
      <c r="M69" s="66"/>
      <c r="N69" s="66"/>
      <c r="O69" s="66"/>
      <c r="P69" s="66"/>
      <c r="Q69" s="66"/>
      <c r="R69" s="66"/>
      <c r="S69" s="66"/>
      <c r="T69" s="66"/>
      <c r="U69" s="66"/>
      <c r="V69" s="66"/>
    </row>
    <row r="70" spans="1:22" ht="12.75">
      <c r="A70" s="66"/>
      <c r="B70" s="66"/>
      <c r="C70" s="66"/>
      <c r="D70" s="66"/>
      <c r="E70" s="66"/>
      <c r="F70" s="66"/>
      <c r="G70" s="66"/>
      <c r="H70" s="66"/>
      <c r="I70" s="66"/>
      <c r="J70" s="66"/>
      <c r="K70" s="66"/>
      <c r="L70" s="66"/>
      <c r="M70" s="66"/>
      <c r="N70" s="66"/>
      <c r="O70" s="66"/>
      <c r="P70" s="66"/>
      <c r="Q70" s="66"/>
      <c r="R70" s="66"/>
      <c r="S70" s="66"/>
      <c r="T70" s="66"/>
      <c r="U70" s="66"/>
      <c r="V70" s="66"/>
    </row>
  </sheetData>
  <sheetProtection/>
  <mergeCells count="6">
    <mergeCell ref="B4:C4"/>
    <mergeCell ref="D4:E4"/>
    <mergeCell ref="F4:G4"/>
    <mergeCell ref="F26:G26"/>
    <mergeCell ref="D26:E26"/>
    <mergeCell ref="B26:C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Footer>&amp;C&amp;16page 6</oddFooter>
  </headerFooter>
</worksheet>
</file>

<file path=xl/worksheets/sheet8.xml><?xml version="1.0" encoding="utf-8"?>
<worksheet xmlns="http://schemas.openxmlformats.org/spreadsheetml/2006/main" xmlns:r="http://schemas.openxmlformats.org/officeDocument/2006/relationships">
  <dimension ref="A1:V70"/>
  <sheetViews>
    <sheetView view="pageLayout" zoomScaleNormal="75" workbookViewId="0" topLeftCell="A19">
      <selection activeCell="A14" sqref="A14"/>
    </sheetView>
  </sheetViews>
  <sheetFormatPr defaultColWidth="11.00390625" defaultRowHeight="12.75"/>
  <cols>
    <col min="1" max="1" width="12.875" style="65" customWidth="1"/>
    <col min="2" max="2" width="1.75390625" style="65" customWidth="1"/>
    <col min="3" max="3" width="31.00390625" style="65" customWidth="1"/>
    <col min="4" max="16384" width="11.00390625" style="65" customWidth="1"/>
  </cols>
  <sheetData>
    <row r="1" spans="1:22" ht="12.75">
      <c r="A1" s="64"/>
      <c r="B1" s="64"/>
      <c r="C1" s="64"/>
      <c r="D1" s="64"/>
      <c r="E1" s="64"/>
      <c r="F1" s="64"/>
      <c r="G1" s="64"/>
      <c r="H1" s="64"/>
      <c r="I1" s="64"/>
      <c r="J1" s="64"/>
      <c r="K1" s="64"/>
      <c r="L1" s="64"/>
      <c r="M1" s="64"/>
      <c r="N1" s="64"/>
      <c r="O1" s="64"/>
      <c r="P1" s="64"/>
      <c r="Q1" s="64"/>
      <c r="R1" s="64"/>
      <c r="S1" s="64"/>
      <c r="T1" s="64"/>
      <c r="U1" s="64"/>
      <c r="V1" s="64"/>
    </row>
    <row r="2" spans="1:22" ht="12.75">
      <c r="A2" s="64"/>
      <c r="B2" s="64"/>
      <c r="C2" s="64"/>
      <c r="D2" s="64"/>
      <c r="E2" s="64"/>
      <c r="F2" s="64"/>
      <c r="G2" s="64"/>
      <c r="H2" s="64"/>
      <c r="I2" s="64"/>
      <c r="J2" s="64"/>
      <c r="K2" s="64"/>
      <c r="L2" s="64"/>
      <c r="M2" s="64"/>
      <c r="N2" s="64"/>
      <c r="O2" s="64"/>
      <c r="P2" s="64"/>
      <c r="Q2" s="64"/>
      <c r="R2" s="64"/>
      <c r="S2" s="64"/>
      <c r="T2" s="64"/>
      <c r="U2" s="64"/>
      <c r="V2" s="64"/>
    </row>
    <row r="3" spans="1:22" ht="12.75">
      <c r="A3" s="64"/>
      <c r="B3" s="64"/>
      <c r="C3" s="64"/>
      <c r="D3" s="64"/>
      <c r="E3" s="64"/>
      <c r="F3" s="64"/>
      <c r="G3" s="64"/>
      <c r="H3" s="64"/>
      <c r="I3" s="64"/>
      <c r="J3" s="64"/>
      <c r="K3" s="64"/>
      <c r="L3" s="64"/>
      <c r="M3" s="64"/>
      <c r="N3" s="64"/>
      <c r="O3" s="64"/>
      <c r="P3" s="64"/>
      <c r="Q3" s="64"/>
      <c r="R3" s="64"/>
      <c r="S3" s="64"/>
      <c r="T3" s="64"/>
      <c r="U3" s="64"/>
      <c r="V3" s="64"/>
    </row>
    <row r="4" spans="1:22" ht="12.75">
      <c r="A4" s="64"/>
      <c r="B4" s="64"/>
      <c r="C4" s="64"/>
      <c r="D4" s="64"/>
      <c r="E4" s="64"/>
      <c r="F4" s="64"/>
      <c r="G4" s="64"/>
      <c r="H4" s="64"/>
      <c r="I4" s="64"/>
      <c r="J4" s="64"/>
      <c r="K4" s="64"/>
      <c r="L4" s="64"/>
      <c r="M4" s="64"/>
      <c r="N4" s="64"/>
      <c r="O4" s="64"/>
      <c r="P4" s="64"/>
      <c r="Q4" s="64"/>
      <c r="R4" s="64"/>
      <c r="S4" s="64"/>
      <c r="T4" s="64"/>
      <c r="U4" s="64"/>
      <c r="V4" s="64"/>
    </row>
    <row r="5" spans="1:22" ht="12.75">
      <c r="A5" s="64"/>
      <c r="B5" s="64"/>
      <c r="C5" s="64"/>
      <c r="D5" s="64"/>
      <c r="E5" s="64"/>
      <c r="F5" s="64"/>
      <c r="G5" s="64"/>
      <c r="H5" s="64"/>
      <c r="I5" s="64"/>
      <c r="J5" s="64"/>
      <c r="K5" s="64"/>
      <c r="L5" s="64"/>
      <c r="M5" s="64"/>
      <c r="N5" s="64"/>
      <c r="O5" s="64"/>
      <c r="P5" s="64"/>
      <c r="Q5" s="64"/>
      <c r="R5" s="64"/>
      <c r="S5" s="64"/>
      <c r="T5" s="64"/>
      <c r="U5" s="64"/>
      <c r="V5" s="64"/>
    </row>
    <row r="6" spans="1:22" ht="12.75">
      <c r="A6" s="64"/>
      <c r="B6" s="64"/>
      <c r="C6" s="64"/>
      <c r="D6" s="64"/>
      <c r="E6" s="64"/>
      <c r="F6" s="64"/>
      <c r="G6" s="64"/>
      <c r="H6" s="64"/>
      <c r="I6" s="64"/>
      <c r="J6" s="64"/>
      <c r="K6" s="64"/>
      <c r="L6" s="64"/>
      <c r="M6" s="64"/>
      <c r="N6" s="64"/>
      <c r="O6" s="64"/>
      <c r="P6" s="64"/>
      <c r="Q6" s="64"/>
      <c r="R6" s="64"/>
      <c r="S6" s="64"/>
      <c r="T6" s="64"/>
      <c r="U6" s="64"/>
      <c r="V6" s="64"/>
    </row>
    <row r="7" spans="1:22" ht="12.75">
      <c r="A7" s="64"/>
      <c r="B7" s="64"/>
      <c r="C7" s="64"/>
      <c r="D7" s="64"/>
      <c r="E7" s="64"/>
      <c r="F7" s="64"/>
      <c r="G7" s="64"/>
      <c r="H7" s="64"/>
      <c r="I7" s="64"/>
      <c r="J7" s="64"/>
      <c r="K7" s="64"/>
      <c r="L7" s="64"/>
      <c r="M7" s="64"/>
      <c r="N7" s="64"/>
      <c r="O7" s="64"/>
      <c r="P7" s="64"/>
      <c r="Q7" s="64"/>
      <c r="R7" s="64"/>
      <c r="S7" s="64"/>
      <c r="T7" s="64"/>
      <c r="U7" s="64"/>
      <c r="V7" s="64"/>
    </row>
    <row r="8" spans="1:22" ht="12.75">
      <c r="A8" s="64"/>
      <c r="B8" s="64"/>
      <c r="C8" s="64"/>
      <c r="D8" s="64"/>
      <c r="E8" s="64"/>
      <c r="F8" s="64"/>
      <c r="G8" s="64"/>
      <c r="H8" s="64"/>
      <c r="I8" s="64"/>
      <c r="J8" s="64"/>
      <c r="K8" s="64"/>
      <c r="L8" s="64"/>
      <c r="M8" s="64"/>
      <c r="N8" s="64"/>
      <c r="O8" s="64"/>
      <c r="P8" s="64"/>
      <c r="Q8" s="64"/>
      <c r="R8" s="64"/>
      <c r="S8" s="64"/>
      <c r="T8" s="64"/>
      <c r="U8" s="64"/>
      <c r="V8" s="64"/>
    </row>
    <row r="9" spans="1:22" ht="12.75">
      <c r="A9" s="64"/>
      <c r="B9" s="64"/>
      <c r="C9" s="64"/>
      <c r="D9" s="64"/>
      <c r="E9" s="64"/>
      <c r="F9" s="64"/>
      <c r="G9" s="64"/>
      <c r="H9" s="64"/>
      <c r="I9" s="64"/>
      <c r="J9" s="64"/>
      <c r="K9" s="64"/>
      <c r="L9" s="64"/>
      <c r="M9" s="64"/>
      <c r="N9" s="64"/>
      <c r="O9" s="64"/>
      <c r="P9" s="64"/>
      <c r="Q9" s="64"/>
      <c r="R9" s="64"/>
      <c r="S9" s="64"/>
      <c r="T9" s="64"/>
      <c r="U9" s="64"/>
      <c r="V9" s="64"/>
    </row>
    <row r="10" spans="1:22" ht="12.75">
      <c r="A10" s="64"/>
      <c r="B10" s="64"/>
      <c r="C10" s="64"/>
      <c r="D10" s="64"/>
      <c r="E10" s="64"/>
      <c r="F10" s="64"/>
      <c r="G10" s="64"/>
      <c r="H10" s="64"/>
      <c r="I10" s="64"/>
      <c r="J10" s="64"/>
      <c r="K10" s="64"/>
      <c r="L10" s="64"/>
      <c r="M10" s="64"/>
      <c r="N10" s="64"/>
      <c r="O10" s="64"/>
      <c r="P10" s="64"/>
      <c r="Q10" s="64"/>
      <c r="R10" s="64"/>
      <c r="S10" s="64"/>
      <c r="T10" s="64"/>
      <c r="U10" s="64"/>
      <c r="V10" s="64"/>
    </row>
    <row r="11" spans="1:22" ht="12.75">
      <c r="A11" s="64"/>
      <c r="B11" s="64"/>
      <c r="C11" s="64"/>
      <c r="D11" s="64"/>
      <c r="E11" s="64"/>
      <c r="F11" s="64"/>
      <c r="G11" s="64"/>
      <c r="H11" s="64"/>
      <c r="I11" s="64"/>
      <c r="J11" s="64"/>
      <c r="K11" s="64"/>
      <c r="L11" s="64"/>
      <c r="M11" s="64"/>
      <c r="N11" s="64"/>
      <c r="O11" s="64"/>
      <c r="P11" s="64"/>
      <c r="Q11" s="64"/>
      <c r="R11" s="64"/>
      <c r="S11" s="64"/>
      <c r="T11" s="64"/>
      <c r="U11" s="64"/>
      <c r="V11" s="64"/>
    </row>
    <row r="12" spans="1:22" ht="12.75">
      <c r="A12" s="64"/>
      <c r="B12" s="64"/>
      <c r="C12" s="64"/>
      <c r="D12" s="64"/>
      <c r="E12" s="64"/>
      <c r="F12" s="64"/>
      <c r="G12" s="64"/>
      <c r="H12" s="64"/>
      <c r="I12" s="64"/>
      <c r="J12" s="64"/>
      <c r="K12" s="64"/>
      <c r="L12" s="64"/>
      <c r="M12" s="64"/>
      <c r="N12" s="64"/>
      <c r="O12" s="64"/>
      <c r="P12" s="64"/>
      <c r="Q12" s="64"/>
      <c r="R12" s="64"/>
      <c r="S12" s="64"/>
      <c r="T12" s="64"/>
      <c r="U12" s="64"/>
      <c r="V12" s="64"/>
    </row>
    <row r="13" spans="1:22" ht="31.5">
      <c r="A13" s="64"/>
      <c r="B13" s="64"/>
      <c r="C13" s="115" t="s">
        <v>63</v>
      </c>
      <c r="D13" s="110"/>
      <c r="E13" s="110"/>
      <c r="F13" s="64"/>
      <c r="G13" s="64"/>
      <c r="H13" s="64"/>
      <c r="I13" s="64"/>
      <c r="J13" s="64"/>
      <c r="K13" s="64"/>
      <c r="L13" s="64"/>
      <c r="M13" s="64"/>
      <c r="N13" s="64"/>
      <c r="O13" s="64"/>
      <c r="P13" s="64"/>
      <c r="Q13" s="64"/>
      <c r="R13" s="64"/>
      <c r="S13" s="64"/>
      <c r="T13" s="64"/>
      <c r="U13" s="64"/>
      <c r="V13" s="64"/>
    </row>
    <row r="14" spans="1:22" ht="23.25" thickBot="1">
      <c r="A14" s="64"/>
      <c r="B14" s="77"/>
      <c r="C14" s="77"/>
      <c r="D14" s="78"/>
      <c r="E14"/>
      <c r="F14"/>
      <c r="G14" s="64"/>
      <c r="H14" s="64"/>
      <c r="I14" s="64"/>
      <c r="J14" s="64"/>
      <c r="K14" s="64"/>
      <c r="L14" s="64"/>
      <c r="M14" s="64"/>
      <c r="N14" s="64"/>
      <c r="O14" s="64"/>
      <c r="P14" s="64"/>
      <c r="Q14" s="64"/>
      <c r="R14" s="64"/>
      <c r="S14" s="64"/>
      <c r="T14" s="64"/>
      <c r="U14" s="64"/>
      <c r="V14" s="64"/>
    </row>
    <row r="15" spans="1:22" ht="23.25" thickTop="1">
      <c r="A15" s="64"/>
      <c r="B15" s="64"/>
      <c r="C15" s="64"/>
      <c r="D15" s="76"/>
      <c r="E15" s="64"/>
      <c r="F15" s="64"/>
      <c r="G15" s="64"/>
      <c r="H15" s="64"/>
      <c r="I15" s="64"/>
      <c r="J15" s="64"/>
      <c r="K15" s="64"/>
      <c r="L15" s="64"/>
      <c r="M15" s="64"/>
      <c r="N15" s="64"/>
      <c r="O15" s="64"/>
      <c r="P15" s="64"/>
      <c r="Q15" s="64"/>
      <c r="R15" s="64"/>
      <c r="S15" s="64"/>
      <c r="T15" s="64"/>
      <c r="U15" s="64"/>
      <c r="V15" s="64"/>
    </row>
    <row r="16" spans="1:22" ht="12.75">
      <c r="A16" s="64"/>
      <c r="B16" s="64"/>
      <c r="C16" s="64"/>
      <c r="D16" s="64"/>
      <c r="E16" s="64"/>
      <c r="F16" s="64"/>
      <c r="G16" s="64"/>
      <c r="H16" s="64"/>
      <c r="I16" s="64"/>
      <c r="J16" s="64"/>
      <c r="K16" s="64"/>
      <c r="L16" s="64"/>
      <c r="M16" s="64"/>
      <c r="N16" s="64"/>
      <c r="O16" s="64"/>
      <c r="P16" s="64"/>
      <c r="Q16" s="64"/>
      <c r="R16" s="64"/>
      <c r="S16" s="64"/>
      <c r="T16" s="64"/>
      <c r="U16" s="64"/>
      <c r="V16" s="64"/>
    </row>
    <row r="17" spans="1:22" ht="12.75">
      <c r="A17" s="64"/>
      <c r="B17" s="64"/>
      <c r="C17" s="64"/>
      <c r="D17" s="64"/>
      <c r="E17" s="64"/>
      <c r="F17" s="64"/>
      <c r="G17" s="64"/>
      <c r="H17" s="64"/>
      <c r="I17" s="64"/>
      <c r="J17" s="64"/>
      <c r="K17" s="64"/>
      <c r="L17" s="64"/>
      <c r="M17" s="64"/>
      <c r="N17" s="64"/>
      <c r="O17" s="64"/>
      <c r="P17" s="64"/>
      <c r="Q17" s="64"/>
      <c r="R17" s="64"/>
      <c r="S17" s="64"/>
      <c r="T17" s="64"/>
      <c r="U17" s="64"/>
      <c r="V17" s="64"/>
    </row>
    <row r="18" spans="1:22" ht="12.75">
      <c r="A18" s="64"/>
      <c r="B18" s="64"/>
      <c r="C18" s="64"/>
      <c r="D18" s="64"/>
      <c r="E18" s="64"/>
      <c r="F18" s="64"/>
      <c r="G18" s="64"/>
      <c r="H18" s="64"/>
      <c r="I18" s="64"/>
      <c r="J18" s="64"/>
      <c r="K18" s="64"/>
      <c r="L18" s="64"/>
      <c r="M18" s="64"/>
      <c r="N18" s="64"/>
      <c r="O18" s="64"/>
      <c r="P18" s="64"/>
      <c r="Q18" s="64"/>
      <c r="R18" s="64"/>
      <c r="S18" s="64"/>
      <c r="T18" s="64"/>
      <c r="U18" s="64"/>
      <c r="V18" s="64"/>
    </row>
    <row r="19" spans="1:22" ht="12.75">
      <c r="A19" s="64"/>
      <c r="B19" s="64"/>
      <c r="C19" s="64"/>
      <c r="D19" s="64"/>
      <c r="E19" s="64"/>
      <c r="F19" s="64"/>
      <c r="G19" s="64"/>
      <c r="H19" s="64"/>
      <c r="I19" s="64"/>
      <c r="J19" s="64"/>
      <c r="K19" s="64"/>
      <c r="L19" s="64"/>
      <c r="M19" s="64"/>
      <c r="N19" s="64"/>
      <c r="O19" s="64"/>
      <c r="P19" s="64"/>
      <c r="Q19" s="64"/>
      <c r="R19" s="64"/>
      <c r="S19" s="64"/>
      <c r="T19" s="64"/>
      <c r="U19" s="64"/>
      <c r="V19" s="64"/>
    </row>
    <row r="20" spans="1:22" ht="12.75">
      <c r="A20" s="64"/>
      <c r="B20" s="64"/>
      <c r="C20" s="64"/>
      <c r="D20" s="64"/>
      <c r="E20" s="64"/>
      <c r="F20" s="64"/>
      <c r="G20" s="64"/>
      <c r="H20" s="64"/>
      <c r="I20" s="64"/>
      <c r="J20" s="64"/>
      <c r="K20" s="64"/>
      <c r="L20" s="64"/>
      <c r="M20" s="64"/>
      <c r="N20" s="64"/>
      <c r="O20" s="64"/>
      <c r="P20" s="64"/>
      <c r="Q20" s="64"/>
      <c r="R20" s="64"/>
      <c r="S20" s="64"/>
      <c r="T20" s="64"/>
      <c r="U20" s="64"/>
      <c r="V20" s="64"/>
    </row>
    <row r="21" spans="1:22" ht="30">
      <c r="A21" s="64"/>
      <c r="B21" s="64"/>
      <c r="C21" s="114" t="s">
        <v>67</v>
      </c>
      <c r="E21" s="64"/>
      <c r="F21" s="64"/>
      <c r="G21" s="64"/>
      <c r="H21" s="64"/>
      <c r="I21" s="64"/>
      <c r="J21" s="64"/>
      <c r="K21" s="64"/>
      <c r="L21" s="64"/>
      <c r="M21" s="64"/>
      <c r="N21" s="64"/>
      <c r="O21" s="64"/>
      <c r="P21" s="64"/>
      <c r="Q21" s="64"/>
      <c r="R21" s="64"/>
      <c r="S21" s="64"/>
      <c r="T21" s="64"/>
      <c r="U21" s="64"/>
      <c r="V21" s="64"/>
    </row>
    <row r="22" spans="1:22" ht="12.75">
      <c r="A22" s="64"/>
      <c r="B22" s="64"/>
      <c r="C22" s="64"/>
      <c r="D22" s="64"/>
      <c r="E22" s="64"/>
      <c r="F22" s="64"/>
      <c r="G22" s="64"/>
      <c r="H22" s="64"/>
      <c r="I22" s="64"/>
      <c r="J22" s="64"/>
      <c r="K22" s="64"/>
      <c r="L22" s="64"/>
      <c r="M22" s="64"/>
      <c r="N22" s="64"/>
      <c r="O22" s="64"/>
      <c r="P22" s="64"/>
      <c r="Q22" s="64"/>
      <c r="R22" s="64"/>
      <c r="S22" s="64"/>
      <c r="T22" s="64"/>
      <c r="U22" s="64"/>
      <c r="V22" s="64"/>
    </row>
    <row r="23" spans="1:22" ht="12.75">
      <c r="A23" s="64"/>
      <c r="B23" s="64"/>
      <c r="C23" s="64"/>
      <c r="D23" s="64"/>
      <c r="E23" s="64"/>
      <c r="F23" s="64"/>
      <c r="G23" s="64"/>
      <c r="H23" s="64"/>
      <c r="I23" s="64"/>
      <c r="J23" s="64"/>
      <c r="K23" s="64"/>
      <c r="L23" s="64"/>
      <c r="M23" s="64"/>
      <c r="N23" s="64"/>
      <c r="O23" s="64"/>
      <c r="P23" s="64"/>
      <c r="Q23" s="64"/>
      <c r="R23" s="64"/>
      <c r="S23" s="64"/>
      <c r="T23" s="64"/>
      <c r="U23" s="64"/>
      <c r="V23" s="64"/>
    </row>
    <row r="24" spans="1:22" ht="12.75">
      <c r="A24" s="64"/>
      <c r="B24" s="64"/>
      <c r="C24" s="64"/>
      <c r="D24" s="64"/>
      <c r="E24" s="64"/>
      <c r="F24" s="64"/>
      <c r="G24" s="64"/>
      <c r="H24" s="64"/>
      <c r="I24" s="64"/>
      <c r="J24" s="64"/>
      <c r="K24" s="64"/>
      <c r="L24" s="64"/>
      <c r="M24" s="64"/>
      <c r="N24" s="64"/>
      <c r="O24" s="64"/>
      <c r="P24" s="64"/>
      <c r="Q24" s="64"/>
      <c r="R24" s="64"/>
      <c r="S24" s="64"/>
      <c r="T24" s="64"/>
      <c r="U24" s="64"/>
      <c r="V24" s="64"/>
    </row>
    <row r="25" spans="1:22" ht="12.75">
      <c r="A25" s="64"/>
      <c r="B25" s="64"/>
      <c r="C25" s="64"/>
      <c r="D25" s="64"/>
      <c r="E25" s="64"/>
      <c r="F25" s="64"/>
      <c r="G25" s="64"/>
      <c r="H25" s="64"/>
      <c r="I25" s="64"/>
      <c r="J25" s="64"/>
      <c r="K25" s="64"/>
      <c r="L25" s="64"/>
      <c r="M25" s="64"/>
      <c r="N25" s="64"/>
      <c r="O25" s="64"/>
      <c r="P25" s="64"/>
      <c r="Q25" s="64"/>
      <c r="R25" s="64"/>
      <c r="S25" s="64"/>
      <c r="T25" s="64"/>
      <c r="U25" s="64"/>
      <c r="V25" s="64"/>
    </row>
    <row r="26" spans="1:22" ht="12.75">
      <c r="A26" s="64"/>
      <c r="B26" s="64"/>
      <c r="C26" s="64"/>
      <c r="D26" s="64"/>
      <c r="E26" s="64"/>
      <c r="F26" s="64"/>
      <c r="G26" s="64"/>
      <c r="H26" s="64"/>
      <c r="I26" s="64"/>
      <c r="J26" s="64"/>
      <c r="K26" s="64"/>
      <c r="L26" s="64"/>
      <c r="M26" s="64"/>
      <c r="N26" s="64"/>
      <c r="O26" s="64"/>
      <c r="P26" s="64"/>
      <c r="Q26" s="64"/>
      <c r="R26" s="64"/>
      <c r="S26" s="64"/>
      <c r="T26" s="64"/>
      <c r="U26" s="64"/>
      <c r="V26" s="64"/>
    </row>
    <row r="27" spans="1:22" ht="12.75">
      <c r="A27" s="64"/>
      <c r="B27" s="64"/>
      <c r="C27" s="64"/>
      <c r="D27" s="64"/>
      <c r="E27" s="64"/>
      <c r="F27" s="64"/>
      <c r="G27" s="64"/>
      <c r="H27" s="64"/>
      <c r="I27" s="64"/>
      <c r="J27" s="64"/>
      <c r="K27" s="64"/>
      <c r="L27" s="64"/>
      <c r="M27" s="64"/>
      <c r="N27" s="64"/>
      <c r="O27" s="64"/>
      <c r="P27" s="64"/>
      <c r="Q27" s="64"/>
      <c r="R27" s="64"/>
      <c r="S27" s="64"/>
      <c r="T27" s="64"/>
      <c r="U27" s="64"/>
      <c r="V27" s="64"/>
    </row>
    <row r="28" spans="1:22" ht="12.75">
      <c r="A28" s="64"/>
      <c r="B28" s="64"/>
      <c r="C28" s="64"/>
      <c r="D28" s="64"/>
      <c r="E28" s="64"/>
      <c r="F28" s="64"/>
      <c r="G28" s="64"/>
      <c r="H28" s="64"/>
      <c r="I28" s="64"/>
      <c r="J28" s="64"/>
      <c r="K28" s="64"/>
      <c r="L28" s="64"/>
      <c r="M28" s="64"/>
      <c r="N28" s="64"/>
      <c r="O28" s="64"/>
      <c r="P28" s="64"/>
      <c r="Q28" s="64"/>
      <c r="R28" s="64"/>
      <c r="S28" s="64"/>
      <c r="T28" s="64"/>
      <c r="U28" s="64"/>
      <c r="V28" s="64"/>
    </row>
    <row r="29" spans="1:22" ht="27">
      <c r="A29" s="64"/>
      <c r="B29" s="64"/>
      <c r="C29" s="113" t="s">
        <v>77</v>
      </c>
      <c r="D29" s="110"/>
      <c r="E29" s="110"/>
      <c r="F29" s="64"/>
      <c r="G29" s="64"/>
      <c r="H29" s="64"/>
      <c r="I29" s="64"/>
      <c r="J29" s="64"/>
      <c r="K29" s="64"/>
      <c r="L29" s="64"/>
      <c r="M29" s="64"/>
      <c r="N29" s="64"/>
      <c r="O29" s="64"/>
      <c r="P29" s="64"/>
      <c r="Q29" s="64"/>
      <c r="R29" s="64"/>
      <c r="S29" s="64"/>
      <c r="T29" s="64"/>
      <c r="U29" s="64"/>
      <c r="V29" s="64"/>
    </row>
    <row r="30" spans="1:22" ht="27">
      <c r="A30" s="64"/>
      <c r="B30" s="64"/>
      <c r="C30" s="113" t="s">
        <v>86</v>
      </c>
      <c r="D30" s="64"/>
      <c r="E30" s="64"/>
      <c r="F30" s="64"/>
      <c r="G30" s="64"/>
      <c r="H30" s="64"/>
      <c r="I30" s="64"/>
      <c r="J30" s="64"/>
      <c r="K30" s="64"/>
      <c r="L30" s="64"/>
      <c r="M30" s="64"/>
      <c r="N30" s="64"/>
      <c r="O30" s="64"/>
      <c r="P30" s="64"/>
      <c r="Q30" s="64"/>
      <c r="R30" s="64"/>
      <c r="S30" s="64"/>
      <c r="T30" s="64"/>
      <c r="U30" s="64"/>
      <c r="V30" s="64"/>
    </row>
    <row r="31" spans="1:22" ht="12.75">
      <c r="A31" s="64"/>
      <c r="B31" s="64"/>
      <c r="D31" s="110"/>
      <c r="E31" s="110"/>
      <c r="F31" s="64"/>
      <c r="G31" s="64"/>
      <c r="H31" s="64"/>
      <c r="I31" s="64"/>
      <c r="J31" s="64"/>
      <c r="K31" s="64"/>
      <c r="L31" s="64"/>
      <c r="M31" s="64"/>
      <c r="N31" s="64"/>
      <c r="O31" s="64"/>
      <c r="P31" s="64"/>
      <c r="Q31" s="64"/>
      <c r="R31" s="64"/>
      <c r="S31" s="64"/>
      <c r="T31" s="64"/>
      <c r="U31" s="64"/>
      <c r="V31" s="64"/>
    </row>
    <row r="32" spans="1:22" ht="12.75">
      <c r="A32" s="64"/>
      <c r="B32" s="64"/>
      <c r="C32" s="64"/>
      <c r="D32" s="64"/>
      <c r="E32" s="64"/>
      <c r="F32" s="64"/>
      <c r="G32" s="64"/>
      <c r="H32" s="64"/>
      <c r="I32" s="64"/>
      <c r="J32" s="64"/>
      <c r="K32" s="64"/>
      <c r="L32" s="64"/>
      <c r="M32" s="64"/>
      <c r="N32" s="64"/>
      <c r="O32" s="64"/>
      <c r="P32" s="64"/>
      <c r="Q32" s="64"/>
      <c r="R32" s="64"/>
      <c r="S32" s="64"/>
      <c r="T32" s="64"/>
      <c r="U32" s="64"/>
      <c r="V32" s="64"/>
    </row>
    <row r="33" spans="1:22" ht="27">
      <c r="A33" s="64"/>
      <c r="B33" s="64"/>
      <c r="C33" s="113" t="str">
        <f>couverture!A34</f>
        <v>Situation au 1er juillet 2013</v>
      </c>
      <c r="D33" s="64"/>
      <c r="E33" s="64"/>
      <c r="F33" s="64"/>
      <c r="G33" s="64"/>
      <c r="H33" s="64"/>
      <c r="I33" s="64"/>
      <c r="J33" s="64"/>
      <c r="K33" s="64"/>
      <c r="L33" s="64"/>
      <c r="M33" s="64"/>
      <c r="N33" s="64"/>
      <c r="O33" s="64"/>
      <c r="P33" s="64"/>
      <c r="Q33" s="64"/>
      <c r="R33" s="64"/>
      <c r="S33" s="64"/>
      <c r="T33" s="64"/>
      <c r="U33" s="64"/>
      <c r="V33" s="64"/>
    </row>
    <row r="34" spans="1:22" ht="12.75">
      <c r="A34" s="64"/>
      <c r="B34" s="64"/>
      <c r="C34" s="64"/>
      <c r="D34" s="64"/>
      <c r="E34" s="64"/>
      <c r="F34" s="64"/>
      <c r="G34" s="64"/>
      <c r="H34" s="64"/>
      <c r="I34" s="64"/>
      <c r="J34" s="64"/>
      <c r="K34" s="64"/>
      <c r="L34" s="64"/>
      <c r="M34" s="64"/>
      <c r="N34" s="64"/>
      <c r="O34" s="64"/>
      <c r="P34" s="64"/>
      <c r="Q34" s="64"/>
      <c r="R34" s="64"/>
      <c r="S34" s="64"/>
      <c r="T34" s="64"/>
      <c r="U34" s="64"/>
      <c r="V34" s="64"/>
    </row>
    <row r="35" spans="1:22" ht="12.75">
      <c r="A35" s="64"/>
      <c r="B35" s="64"/>
      <c r="C35" s="64"/>
      <c r="D35" s="64"/>
      <c r="E35" s="64"/>
      <c r="F35" s="64"/>
      <c r="G35" s="64"/>
      <c r="H35" s="64"/>
      <c r="I35" s="64"/>
      <c r="J35" s="64"/>
      <c r="K35" s="64"/>
      <c r="L35" s="64"/>
      <c r="M35" s="64"/>
      <c r="N35" s="64"/>
      <c r="O35" s="64"/>
      <c r="P35" s="64"/>
      <c r="Q35" s="64"/>
      <c r="R35" s="64"/>
      <c r="S35" s="64"/>
      <c r="T35" s="64"/>
      <c r="U35" s="64"/>
      <c r="V35" s="64"/>
    </row>
    <row r="36" spans="1:22" ht="12.75">
      <c r="A36" s="64"/>
      <c r="B36" s="64"/>
      <c r="C36" s="64"/>
      <c r="D36" s="64"/>
      <c r="E36" s="64"/>
      <c r="F36" s="64"/>
      <c r="G36" s="64"/>
      <c r="H36" s="64"/>
      <c r="I36" s="64"/>
      <c r="J36" s="64"/>
      <c r="K36" s="64"/>
      <c r="L36" s="64"/>
      <c r="M36" s="64"/>
      <c r="N36" s="64"/>
      <c r="O36" s="64"/>
      <c r="P36" s="64"/>
      <c r="Q36" s="64"/>
      <c r="R36" s="64"/>
      <c r="S36" s="64"/>
      <c r="T36" s="64"/>
      <c r="U36" s="64"/>
      <c r="V36" s="64"/>
    </row>
    <row r="37" spans="1:22" ht="12.75">
      <c r="A37" s="64"/>
      <c r="B37" s="64"/>
      <c r="C37" s="64"/>
      <c r="D37" s="64"/>
      <c r="E37" s="64"/>
      <c r="F37" s="64"/>
      <c r="G37" s="64"/>
      <c r="H37" s="64"/>
      <c r="I37" s="64"/>
      <c r="J37" s="64"/>
      <c r="K37" s="64"/>
      <c r="L37" s="64"/>
      <c r="M37" s="64"/>
      <c r="N37" s="64"/>
      <c r="O37" s="64"/>
      <c r="P37" s="64"/>
      <c r="Q37" s="64"/>
      <c r="R37" s="64"/>
      <c r="S37" s="64"/>
      <c r="T37" s="64"/>
      <c r="U37" s="64"/>
      <c r="V37" s="64"/>
    </row>
    <row r="38" spans="1:22" ht="12.75">
      <c r="A38" s="64"/>
      <c r="B38" s="64"/>
      <c r="C38" s="64"/>
      <c r="D38" s="64"/>
      <c r="E38" s="64"/>
      <c r="F38" s="64"/>
      <c r="G38" s="64"/>
      <c r="H38" s="64"/>
      <c r="I38" s="64"/>
      <c r="J38" s="64"/>
      <c r="K38" s="64"/>
      <c r="L38" s="64"/>
      <c r="M38" s="64"/>
      <c r="N38" s="64"/>
      <c r="O38" s="64"/>
      <c r="P38" s="64"/>
      <c r="Q38" s="64"/>
      <c r="R38" s="64"/>
      <c r="S38" s="64"/>
      <c r="T38" s="64"/>
      <c r="U38" s="64"/>
      <c r="V38" s="64"/>
    </row>
    <row r="39" spans="1:22" ht="12.75">
      <c r="A39" s="64"/>
      <c r="B39" s="64"/>
      <c r="C39" s="64"/>
      <c r="D39" s="64"/>
      <c r="E39" s="64"/>
      <c r="F39" s="64"/>
      <c r="G39" s="64"/>
      <c r="H39" s="64"/>
      <c r="I39" s="64"/>
      <c r="J39" s="64"/>
      <c r="K39" s="64"/>
      <c r="L39" s="64"/>
      <c r="M39" s="64"/>
      <c r="N39" s="64"/>
      <c r="O39" s="64"/>
      <c r="P39" s="64"/>
      <c r="Q39" s="64"/>
      <c r="R39" s="64"/>
      <c r="S39" s="64"/>
      <c r="T39" s="64"/>
      <c r="U39" s="64"/>
      <c r="V39" s="64"/>
    </row>
    <row r="40" spans="1:22" ht="12.75">
      <c r="A40" s="64"/>
      <c r="B40" s="64"/>
      <c r="C40" s="64"/>
      <c r="D40" s="64"/>
      <c r="E40" s="64"/>
      <c r="F40" s="64"/>
      <c r="G40" s="64"/>
      <c r="H40" s="64"/>
      <c r="I40" s="64"/>
      <c r="J40" s="64"/>
      <c r="K40" s="64"/>
      <c r="L40" s="64"/>
      <c r="M40" s="64"/>
      <c r="N40" s="64"/>
      <c r="O40" s="64"/>
      <c r="P40" s="64"/>
      <c r="Q40" s="64"/>
      <c r="R40" s="64"/>
      <c r="S40" s="64"/>
      <c r="T40" s="64"/>
      <c r="U40" s="64"/>
      <c r="V40" s="64"/>
    </row>
    <row r="41" spans="1:22" ht="12.75">
      <c r="A41" s="64"/>
      <c r="B41" s="64"/>
      <c r="C41" s="64"/>
      <c r="D41" s="64"/>
      <c r="E41" s="64"/>
      <c r="F41" s="64"/>
      <c r="G41" s="64"/>
      <c r="H41" s="64"/>
      <c r="I41" s="64"/>
      <c r="J41" s="64"/>
      <c r="K41" s="64"/>
      <c r="L41" s="64"/>
      <c r="M41" s="64"/>
      <c r="N41" s="64"/>
      <c r="O41" s="64"/>
      <c r="P41" s="64"/>
      <c r="Q41" s="64"/>
      <c r="R41" s="64"/>
      <c r="S41" s="64"/>
      <c r="T41" s="64"/>
      <c r="U41" s="64"/>
      <c r="V41" s="64"/>
    </row>
    <row r="42" spans="1:22" ht="12.75">
      <c r="A42" s="64"/>
      <c r="B42" s="64"/>
      <c r="C42" s="64"/>
      <c r="D42" s="64"/>
      <c r="E42" s="64"/>
      <c r="F42" s="64"/>
      <c r="G42" s="64"/>
      <c r="H42" s="64"/>
      <c r="I42" s="64"/>
      <c r="J42" s="64"/>
      <c r="K42" s="64"/>
      <c r="L42" s="64"/>
      <c r="M42" s="64"/>
      <c r="N42" s="64"/>
      <c r="O42" s="64"/>
      <c r="P42" s="64"/>
      <c r="Q42" s="64"/>
      <c r="R42" s="64"/>
      <c r="S42" s="64"/>
      <c r="T42" s="64"/>
      <c r="U42" s="64"/>
      <c r="V42" s="64"/>
    </row>
    <row r="43" spans="1:22" ht="12.75">
      <c r="A43" s="64"/>
      <c r="B43" s="64"/>
      <c r="C43" s="64"/>
      <c r="D43" s="64"/>
      <c r="E43" s="64"/>
      <c r="F43" s="64"/>
      <c r="G43" s="64"/>
      <c r="H43" s="64"/>
      <c r="I43" s="64"/>
      <c r="J43" s="64"/>
      <c r="K43" s="64"/>
      <c r="L43" s="64"/>
      <c r="M43" s="64"/>
      <c r="N43" s="64"/>
      <c r="O43" s="64"/>
      <c r="P43" s="64"/>
      <c r="Q43" s="64"/>
      <c r="R43" s="64"/>
      <c r="S43" s="64"/>
      <c r="T43" s="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64"/>
      <c r="B49" s="64"/>
      <c r="C49" s="64"/>
      <c r="D49" s="64"/>
      <c r="E49" s="64"/>
      <c r="F49" s="64"/>
      <c r="G49" s="64"/>
      <c r="H49" s="64"/>
      <c r="I49" s="64"/>
      <c r="J49" s="64"/>
      <c r="K49" s="64"/>
      <c r="L49" s="64"/>
      <c r="M49" s="64"/>
      <c r="N49" s="64"/>
      <c r="O49" s="64"/>
      <c r="P49" s="64"/>
      <c r="Q49" s="64"/>
      <c r="R49" s="64"/>
      <c r="S49" s="64"/>
      <c r="T49" s="64"/>
      <c r="U49" s="64"/>
      <c r="V49" s="64"/>
    </row>
    <row r="50" spans="1:22" ht="12.75">
      <c r="A50" s="64"/>
      <c r="B50" s="64"/>
      <c r="C50" s="64"/>
      <c r="D50" s="64"/>
      <c r="E50" s="64"/>
      <c r="F50" s="64"/>
      <c r="G50" s="64"/>
      <c r="H50" s="64"/>
      <c r="I50" s="64"/>
      <c r="J50" s="64"/>
      <c r="K50" s="64"/>
      <c r="L50" s="64"/>
      <c r="M50" s="64"/>
      <c r="N50" s="64"/>
      <c r="O50" s="64"/>
      <c r="P50" s="64"/>
      <c r="Q50" s="64"/>
      <c r="R50" s="64"/>
      <c r="S50" s="64"/>
      <c r="T50" s="64"/>
      <c r="U50" s="64"/>
      <c r="V50" s="64"/>
    </row>
    <row r="51" spans="1:22" ht="12.75">
      <c r="A51" s="64"/>
      <c r="B51" s="64"/>
      <c r="C51" s="64"/>
      <c r="D51" s="64"/>
      <c r="E51" s="64"/>
      <c r="F51" s="64"/>
      <c r="G51" s="64"/>
      <c r="H51" s="64"/>
      <c r="I51" s="64"/>
      <c r="J51" s="64"/>
      <c r="K51" s="64"/>
      <c r="L51" s="64"/>
      <c r="M51" s="64"/>
      <c r="N51" s="64"/>
      <c r="O51" s="64"/>
      <c r="P51" s="64"/>
      <c r="Q51" s="64"/>
      <c r="R51" s="64"/>
      <c r="S51" s="64"/>
      <c r="T51" s="64"/>
      <c r="U51" s="64"/>
      <c r="V51" s="64"/>
    </row>
    <row r="52" spans="1:22" ht="12.75">
      <c r="A52" s="64"/>
      <c r="B52" s="64"/>
      <c r="C52" s="64"/>
      <c r="D52" s="64"/>
      <c r="E52" s="64"/>
      <c r="F52" s="64"/>
      <c r="G52" s="64"/>
      <c r="H52" s="64"/>
      <c r="I52" s="64"/>
      <c r="J52" s="64"/>
      <c r="K52" s="64"/>
      <c r="L52" s="64"/>
      <c r="M52" s="64"/>
      <c r="N52" s="64"/>
      <c r="O52" s="64"/>
      <c r="P52" s="64"/>
      <c r="Q52" s="64"/>
      <c r="R52" s="64"/>
      <c r="S52" s="64"/>
      <c r="T52" s="64"/>
      <c r="U52" s="64"/>
      <c r="V52" s="64"/>
    </row>
    <row r="53" spans="1:22" ht="12.75">
      <c r="A53" s="64"/>
      <c r="B53" s="64"/>
      <c r="C53" s="64"/>
      <c r="D53" s="64"/>
      <c r="E53" s="64"/>
      <c r="F53" s="64"/>
      <c r="G53" s="64"/>
      <c r="H53" s="64"/>
      <c r="I53" s="64"/>
      <c r="J53" s="64"/>
      <c r="K53" s="64"/>
      <c r="L53" s="64"/>
      <c r="M53" s="64"/>
      <c r="N53" s="64"/>
      <c r="O53" s="64"/>
      <c r="P53" s="64"/>
      <c r="Q53" s="64"/>
      <c r="R53" s="64"/>
      <c r="S53" s="64"/>
      <c r="T53" s="64"/>
      <c r="U53" s="64"/>
      <c r="V53" s="64"/>
    </row>
    <row r="54" spans="1:22" ht="12.75">
      <c r="A54" s="64"/>
      <c r="B54" s="64"/>
      <c r="C54" s="64"/>
      <c r="D54" s="64"/>
      <c r="E54" s="64"/>
      <c r="F54" s="64"/>
      <c r="G54" s="64"/>
      <c r="H54" s="64"/>
      <c r="I54" s="64"/>
      <c r="J54" s="64"/>
      <c r="K54" s="64"/>
      <c r="L54" s="64"/>
      <c r="M54" s="64"/>
      <c r="N54" s="64"/>
      <c r="O54" s="64"/>
      <c r="P54" s="64"/>
      <c r="Q54" s="64"/>
      <c r="R54" s="64"/>
      <c r="S54" s="64"/>
      <c r="T54" s="64"/>
      <c r="U54" s="64"/>
      <c r="V54" s="64"/>
    </row>
    <row r="55" spans="1:22" ht="12.75">
      <c r="A55" s="64"/>
      <c r="B55" s="64"/>
      <c r="C55" s="64"/>
      <c r="D55" s="64"/>
      <c r="E55" s="64"/>
      <c r="F55" s="64"/>
      <c r="G55" s="64"/>
      <c r="H55" s="64"/>
      <c r="I55" s="64"/>
      <c r="J55" s="64"/>
      <c r="K55" s="64"/>
      <c r="L55" s="64"/>
      <c r="M55" s="64"/>
      <c r="N55" s="64"/>
      <c r="O55" s="64"/>
      <c r="P55" s="64"/>
      <c r="Q55" s="64"/>
      <c r="R55" s="64"/>
      <c r="S55" s="64"/>
      <c r="T55" s="64"/>
      <c r="U55" s="64"/>
      <c r="V55" s="64"/>
    </row>
    <row r="56" spans="1:22" ht="12.75">
      <c r="A56" s="64"/>
      <c r="B56" s="64"/>
      <c r="C56" s="64"/>
      <c r="D56" s="64"/>
      <c r="E56" s="64"/>
      <c r="F56" s="64"/>
      <c r="G56" s="64"/>
      <c r="H56" s="64"/>
      <c r="I56" s="64"/>
      <c r="J56" s="64"/>
      <c r="K56" s="64"/>
      <c r="L56" s="64"/>
      <c r="M56" s="64"/>
      <c r="N56" s="64"/>
      <c r="O56" s="64"/>
      <c r="P56" s="64"/>
      <c r="Q56" s="64"/>
      <c r="R56" s="64"/>
      <c r="S56" s="64"/>
      <c r="T56" s="64"/>
      <c r="U56" s="64"/>
      <c r="V56" s="64"/>
    </row>
    <row r="57" spans="1:22" ht="12.75">
      <c r="A57" s="64"/>
      <c r="B57" s="64"/>
      <c r="C57" s="64"/>
      <c r="D57" s="64"/>
      <c r="E57" s="64"/>
      <c r="F57" s="64"/>
      <c r="G57" s="64"/>
      <c r="H57" s="64"/>
      <c r="I57" s="64"/>
      <c r="J57" s="64"/>
      <c r="K57" s="64"/>
      <c r="L57" s="64"/>
      <c r="M57" s="64"/>
      <c r="N57" s="64"/>
      <c r="O57" s="64"/>
      <c r="P57" s="64"/>
      <c r="Q57" s="64"/>
      <c r="R57" s="64"/>
      <c r="S57" s="64"/>
      <c r="T57" s="64"/>
      <c r="U57" s="64"/>
      <c r="V57" s="64"/>
    </row>
    <row r="58" spans="1:22" ht="12.75">
      <c r="A58" s="64"/>
      <c r="B58" s="64"/>
      <c r="C58" s="64"/>
      <c r="D58" s="64"/>
      <c r="E58" s="64"/>
      <c r="F58" s="64"/>
      <c r="G58" s="64"/>
      <c r="H58" s="64"/>
      <c r="I58" s="64"/>
      <c r="J58" s="64"/>
      <c r="K58" s="64"/>
      <c r="L58" s="64"/>
      <c r="M58" s="64"/>
      <c r="N58" s="64"/>
      <c r="O58" s="64"/>
      <c r="P58" s="64"/>
      <c r="Q58" s="64"/>
      <c r="R58" s="64"/>
      <c r="S58" s="64"/>
      <c r="T58" s="64"/>
      <c r="U58" s="64"/>
      <c r="V58" s="64"/>
    </row>
    <row r="59" spans="1:22" ht="12.75">
      <c r="A59" s="64"/>
      <c r="B59" s="64"/>
      <c r="C59" s="64"/>
      <c r="D59" s="64"/>
      <c r="E59" s="64"/>
      <c r="F59" s="64"/>
      <c r="G59" s="64"/>
      <c r="H59" s="64"/>
      <c r="I59" s="64"/>
      <c r="J59" s="64"/>
      <c r="K59" s="64"/>
      <c r="L59" s="64"/>
      <c r="M59" s="64"/>
      <c r="N59" s="64"/>
      <c r="O59" s="64"/>
      <c r="P59" s="64"/>
      <c r="Q59" s="64"/>
      <c r="R59" s="64"/>
      <c r="S59" s="64"/>
      <c r="T59" s="64"/>
      <c r="U59" s="64"/>
      <c r="V59" s="64"/>
    </row>
    <row r="60" spans="1:22" ht="12.75">
      <c r="A60" s="64"/>
      <c r="B60" s="64"/>
      <c r="C60" s="64"/>
      <c r="D60" s="64"/>
      <c r="E60" s="64"/>
      <c r="F60" s="64"/>
      <c r="G60" s="64"/>
      <c r="H60" s="64"/>
      <c r="I60" s="64"/>
      <c r="J60" s="64"/>
      <c r="K60" s="64"/>
      <c r="L60" s="64"/>
      <c r="M60" s="64"/>
      <c r="N60" s="64"/>
      <c r="O60" s="64"/>
      <c r="P60" s="64"/>
      <c r="Q60" s="64"/>
      <c r="R60" s="64"/>
      <c r="S60" s="64"/>
      <c r="T60" s="64"/>
      <c r="U60" s="64"/>
      <c r="V60" s="64"/>
    </row>
    <row r="61" spans="1:22" ht="12.75">
      <c r="A61" s="64"/>
      <c r="B61" s="64"/>
      <c r="C61" s="64"/>
      <c r="D61" s="64"/>
      <c r="E61" s="64"/>
      <c r="F61" s="64"/>
      <c r="G61" s="64"/>
      <c r="H61" s="64"/>
      <c r="I61" s="64"/>
      <c r="J61" s="64"/>
      <c r="K61" s="64"/>
      <c r="L61" s="64"/>
      <c r="M61" s="64"/>
      <c r="N61" s="64"/>
      <c r="O61" s="64"/>
      <c r="P61" s="64"/>
      <c r="Q61" s="64"/>
      <c r="R61" s="64"/>
      <c r="S61" s="64"/>
      <c r="T61" s="64"/>
      <c r="U61" s="64"/>
      <c r="V61" s="64"/>
    </row>
    <row r="62" spans="1:22" ht="12.75">
      <c r="A62" s="64"/>
      <c r="B62" s="64"/>
      <c r="C62" s="64"/>
      <c r="D62" s="64"/>
      <c r="E62" s="64"/>
      <c r="F62" s="64"/>
      <c r="G62" s="64"/>
      <c r="H62" s="64"/>
      <c r="I62" s="64"/>
      <c r="J62" s="64"/>
      <c r="K62" s="64"/>
      <c r="L62" s="64"/>
      <c r="M62" s="64"/>
      <c r="N62" s="64"/>
      <c r="O62" s="64"/>
      <c r="P62" s="64"/>
      <c r="Q62" s="64"/>
      <c r="R62" s="64"/>
      <c r="S62" s="64"/>
      <c r="T62" s="64"/>
      <c r="U62" s="64"/>
      <c r="V62" s="64"/>
    </row>
    <row r="63" spans="1:22" ht="12.75">
      <c r="A63" s="64"/>
      <c r="B63" s="64"/>
      <c r="C63" s="64"/>
      <c r="D63" s="64"/>
      <c r="E63" s="64"/>
      <c r="F63" s="64"/>
      <c r="G63" s="64"/>
      <c r="H63" s="64"/>
      <c r="I63" s="64"/>
      <c r="J63" s="64"/>
      <c r="K63" s="64"/>
      <c r="L63" s="64"/>
      <c r="M63" s="64"/>
      <c r="N63" s="64"/>
      <c r="O63" s="64"/>
      <c r="P63" s="64"/>
      <c r="Q63" s="64"/>
      <c r="R63" s="64"/>
      <c r="S63" s="64"/>
      <c r="T63" s="64"/>
      <c r="U63" s="64"/>
      <c r="V63" s="64"/>
    </row>
    <row r="64" spans="1:22" ht="12.75">
      <c r="A64" s="64"/>
      <c r="B64" s="64"/>
      <c r="C64" s="64"/>
      <c r="D64" s="64"/>
      <c r="E64" s="64"/>
      <c r="F64" s="64"/>
      <c r="G64" s="64"/>
      <c r="H64" s="64"/>
      <c r="I64" s="64"/>
      <c r="J64" s="64"/>
      <c r="K64" s="64"/>
      <c r="L64" s="64"/>
      <c r="M64" s="64"/>
      <c r="N64" s="64"/>
      <c r="O64" s="64"/>
      <c r="P64" s="64"/>
      <c r="Q64" s="64"/>
      <c r="R64" s="64"/>
      <c r="S64" s="64"/>
      <c r="T64" s="64"/>
      <c r="U64" s="64"/>
      <c r="V64" s="64"/>
    </row>
    <row r="65" spans="1:22" ht="12.75">
      <c r="A65" s="64"/>
      <c r="B65" s="64"/>
      <c r="C65" s="64"/>
      <c r="D65" s="64"/>
      <c r="E65" s="64"/>
      <c r="F65" s="64"/>
      <c r="G65" s="64"/>
      <c r="H65" s="64"/>
      <c r="I65" s="64"/>
      <c r="J65" s="64"/>
      <c r="K65" s="64"/>
      <c r="L65" s="64"/>
      <c r="M65" s="64"/>
      <c r="N65" s="64"/>
      <c r="O65" s="64"/>
      <c r="P65" s="64"/>
      <c r="Q65" s="64"/>
      <c r="R65" s="64"/>
      <c r="S65" s="64"/>
      <c r="T65" s="64"/>
      <c r="U65" s="64"/>
      <c r="V65" s="64"/>
    </row>
    <row r="66" spans="1:22" ht="12.75">
      <c r="A66" s="64"/>
      <c r="B66" s="64"/>
      <c r="C66" s="64"/>
      <c r="D66" s="64"/>
      <c r="E66" s="64"/>
      <c r="F66" s="64"/>
      <c r="G66" s="64"/>
      <c r="H66" s="64"/>
      <c r="I66" s="64"/>
      <c r="J66" s="64"/>
      <c r="K66" s="64"/>
      <c r="L66" s="64"/>
      <c r="M66" s="64"/>
      <c r="N66" s="64"/>
      <c r="O66" s="64"/>
      <c r="P66" s="64"/>
      <c r="Q66" s="64"/>
      <c r="R66" s="64"/>
      <c r="S66" s="64"/>
      <c r="T66" s="64"/>
      <c r="U66" s="64"/>
      <c r="V66" s="64"/>
    </row>
    <row r="67" spans="1:22" ht="12.75">
      <c r="A67" s="64"/>
      <c r="B67" s="64"/>
      <c r="C67" s="64"/>
      <c r="D67" s="64"/>
      <c r="E67" s="64"/>
      <c r="F67" s="64"/>
      <c r="G67" s="64"/>
      <c r="H67" s="64"/>
      <c r="I67" s="64"/>
      <c r="J67" s="64"/>
      <c r="K67" s="64"/>
      <c r="L67" s="64"/>
      <c r="M67" s="64"/>
      <c r="N67" s="64"/>
      <c r="O67" s="64"/>
      <c r="P67" s="64"/>
      <c r="Q67" s="64"/>
      <c r="R67" s="64"/>
      <c r="S67" s="64"/>
      <c r="T67" s="64"/>
      <c r="U67" s="64"/>
      <c r="V67" s="64"/>
    </row>
    <row r="68" spans="1:22" ht="12.75">
      <c r="A68" s="64"/>
      <c r="B68" s="64"/>
      <c r="C68" s="64"/>
      <c r="D68" s="64"/>
      <c r="E68" s="64"/>
      <c r="F68" s="64"/>
      <c r="G68" s="64"/>
      <c r="H68" s="64"/>
      <c r="I68" s="64"/>
      <c r="J68" s="64"/>
      <c r="K68" s="64"/>
      <c r="L68" s="64"/>
      <c r="M68" s="64"/>
      <c r="N68" s="64"/>
      <c r="O68" s="64"/>
      <c r="P68" s="64"/>
      <c r="Q68" s="64"/>
      <c r="R68" s="64"/>
      <c r="S68" s="64"/>
      <c r="T68" s="64"/>
      <c r="U68" s="64"/>
      <c r="V68" s="64"/>
    </row>
    <row r="69" spans="1:22" ht="12.75">
      <c r="A69" s="64"/>
      <c r="B69" s="64"/>
      <c r="C69" s="64"/>
      <c r="D69" s="64"/>
      <c r="E69" s="64"/>
      <c r="F69" s="64"/>
      <c r="G69" s="64"/>
      <c r="H69" s="64"/>
      <c r="I69" s="64"/>
      <c r="J69" s="64"/>
      <c r="K69" s="64"/>
      <c r="L69" s="64"/>
      <c r="M69" s="64"/>
      <c r="N69" s="64"/>
      <c r="O69" s="64"/>
      <c r="P69" s="64"/>
      <c r="Q69" s="64"/>
      <c r="R69" s="64"/>
      <c r="S69" s="64"/>
      <c r="T69" s="64"/>
      <c r="U69" s="64"/>
      <c r="V69" s="64"/>
    </row>
    <row r="70" spans="1:22" ht="12.75">
      <c r="A70" s="64"/>
      <c r="B70" s="64"/>
      <c r="C70" s="64"/>
      <c r="D70" s="64"/>
      <c r="E70" s="64"/>
      <c r="F70" s="64"/>
      <c r="G70" s="64"/>
      <c r="H70" s="64"/>
      <c r="I70" s="64"/>
      <c r="J70" s="64"/>
      <c r="K70" s="64"/>
      <c r="L70" s="64"/>
      <c r="M70" s="64"/>
      <c r="N70" s="64"/>
      <c r="O70" s="64"/>
      <c r="P70" s="64"/>
      <c r="Q70" s="64"/>
      <c r="R70" s="64"/>
      <c r="S70" s="64"/>
      <c r="T70" s="64"/>
      <c r="U70" s="64"/>
      <c r="V70" s="64"/>
    </row>
  </sheetData>
  <sheetProtection/>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V69"/>
  <sheetViews>
    <sheetView view="pageLayout" zoomScaleNormal="75" zoomScaleSheetLayoutView="85" workbookViewId="0" topLeftCell="A4">
      <selection activeCell="D4" sqref="D4"/>
    </sheetView>
  </sheetViews>
  <sheetFormatPr defaultColWidth="11.00390625" defaultRowHeight="12.75"/>
  <cols>
    <col min="1" max="1" width="18.625" style="67" customWidth="1"/>
    <col min="2" max="2" width="11.875" style="67" customWidth="1"/>
    <col min="3" max="3" width="10.375" style="67" customWidth="1"/>
    <col min="4" max="4" width="11.875" style="67" customWidth="1"/>
    <col min="5" max="5" width="10.375" style="67" customWidth="1"/>
    <col min="6" max="6" width="11.875" style="67" customWidth="1"/>
    <col min="7" max="7" width="10.375" style="67" customWidth="1"/>
    <col min="8" max="8" width="10.00390625" style="67" customWidth="1"/>
    <col min="9" max="16384" width="11.00390625" style="67" customWidth="1"/>
  </cols>
  <sheetData>
    <row r="1" spans="1:22" ht="20.25">
      <c r="A1" s="141" t="s">
        <v>85</v>
      </c>
      <c r="B1" s="142" t="s">
        <v>235</v>
      </c>
      <c r="C1" s="81"/>
      <c r="D1" s="81"/>
      <c r="E1" s="81"/>
      <c r="F1" s="81"/>
      <c r="G1" s="66"/>
      <c r="H1" s="66"/>
      <c r="I1" s="66"/>
      <c r="J1" s="66"/>
      <c r="K1" s="66"/>
      <c r="L1" s="66"/>
      <c r="M1" s="66"/>
      <c r="N1" s="66"/>
      <c r="O1" s="66"/>
      <c r="P1" s="66"/>
      <c r="Q1" s="66"/>
      <c r="R1" s="66"/>
      <c r="S1" s="66"/>
      <c r="T1" s="66"/>
      <c r="U1" s="66"/>
      <c r="V1" s="66"/>
    </row>
    <row r="2" spans="1:22" ht="12.75">
      <c r="A2" s="66"/>
      <c r="B2" s="66"/>
      <c r="C2" s="66"/>
      <c r="D2" s="66"/>
      <c r="E2" s="66"/>
      <c r="F2" s="66"/>
      <c r="G2" s="66"/>
      <c r="H2" s="66"/>
      <c r="I2" s="66"/>
      <c r="J2" s="66"/>
      <c r="K2" s="66"/>
      <c r="L2" s="66"/>
      <c r="M2" s="66"/>
      <c r="N2" s="66"/>
      <c r="O2" s="66"/>
      <c r="P2" s="66"/>
      <c r="Q2" s="66"/>
      <c r="R2" s="66"/>
      <c r="S2" s="66"/>
      <c r="T2" s="66"/>
      <c r="U2" s="66"/>
      <c r="V2" s="66"/>
    </row>
    <row r="3" spans="1:22" ht="54">
      <c r="A3" s="205"/>
      <c r="B3" s="206" t="s">
        <v>56</v>
      </c>
      <c r="C3" s="207" t="s">
        <v>228</v>
      </c>
      <c r="D3" s="206" t="s">
        <v>57</v>
      </c>
      <c r="E3" s="207" t="s">
        <v>228</v>
      </c>
      <c r="F3" s="208" t="s">
        <v>28</v>
      </c>
      <c r="G3" s="207" t="s">
        <v>228</v>
      </c>
      <c r="H3" s="209" t="s">
        <v>87</v>
      </c>
      <c r="I3" s="66"/>
      <c r="J3" s="66"/>
      <c r="K3" s="66"/>
      <c r="L3" s="66"/>
      <c r="M3" s="66"/>
      <c r="N3" s="66"/>
      <c r="O3" s="66"/>
      <c r="P3" s="66"/>
      <c r="Q3" s="66"/>
      <c r="R3" s="66"/>
      <c r="S3" s="66"/>
      <c r="T3" s="66"/>
      <c r="U3" s="66"/>
      <c r="V3" s="66"/>
    </row>
    <row r="4" spans="1:22" ht="37.5" customHeight="1">
      <c r="A4" s="386" t="s">
        <v>282</v>
      </c>
      <c r="B4" s="367">
        <v>77840</v>
      </c>
      <c r="C4" s="368">
        <f>(($B$4-$B$5)/$B$5)*100</f>
        <v>2.145528508628043</v>
      </c>
      <c r="D4" s="367">
        <v>2860</v>
      </c>
      <c r="E4" s="368">
        <f>(($D$4-$D$5)/$D$5)*100</f>
        <v>2.4355300859598854</v>
      </c>
      <c r="F4" s="369">
        <f>B4+D4</f>
        <v>80700</v>
      </c>
      <c r="G4" s="368">
        <f>(($F$4-$F$5)/$F$5)*100</f>
        <v>2.155778067521551</v>
      </c>
      <c r="H4" s="370">
        <f>(D4/F4)*100</f>
        <v>3.543990086741016</v>
      </c>
      <c r="I4" s="66"/>
      <c r="J4" s="66"/>
      <c r="K4" s="66"/>
      <c r="L4" s="66"/>
      <c r="M4" s="66"/>
      <c r="N4" s="66"/>
      <c r="O4" s="66"/>
      <c r="P4" s="66"/>
      <c r="Q4" s="66"/>
      <c r="R4" s="66"/>
      <c r="S4" s="66"/>
      <c r="T4" s="66"/>
      <c r="U4" s="66"/>
      <c r="V4" s="66"/>
    </row>
    <row r="5" spans="1:22" ht="37.5" customHeight="1">
      <c r="A5" s="240" t="s">
        <v>278</v>
      </c>
      <c r="B5" s="404">
        <v>76205</v>
      </c>
      <c r="C5" s="405">
        <v>2.8865756679762917</v>
      </c>
      <c r="D5" s="404">
        <v>2792</v>
      </c>
      <c r="E5" s="405">
        <v>2.2336140607835957</v>
      </c>
      <c r="F5" s="404">
        <v>78997</v>
      </c>
      <c r="G5" s="405">
        <v>2.863355816557723</v>
      </c>
      <c r="H5" s="406">
        <v>3.5343114295479574</v>
      </c>
      <c r="I5" s="66"/>
      <c r="J5" s="66"/>
      <c r="K5" s="66"/>
      <c r="L5" s="66"/>
      <c r="M5" s="66"/>
      <c r="N5" s="66"/>
      <c r="O5" s="66"/>
      <c r="P5" s="66"/>
      <c r="Q5" s="66"/>
      <c r="R5" s="66"/>
      <c r="S5" s="66"/>
      <c r="T5" s="66"/>
      <c r="U5" s="66"/>
      <c r="V5" s="66"/>
    </row>
    <row r="6" spans="1:22" ht="37.5" customHeight="1">
      <c r="A6" s="240" t="s">
        <v>276</v>
      </c>
      <c r="B6" s="242">
        <v>74067</v>
      </c>
      <c r="C6" s="241">
        <v>0.49660113159929986</v>
      </c>
      <c r="D6" s="242">
        <v>2731</v>
      </c>
      <c r="E6" s="241">
        <v>0.9238728750923874</v>
      </c>
      <c r="F6" s="242">
        <v>76798</v>
      </c>
      <c r="G6" s="241">
        <v>0.5117332181606397</v>
      </c>
      <c r="H6" s="243">
        <v>3.5560821896403554</v>
      </c>
      <c r="I6" s="66"/>
      <c r="J6" s="66"/>
      <c r="K6" s="66"/>
      <c r="L6" s="66"/>
      <c r="M6" s="66"/>
      <c r="N6" s="66"/>
      <c r="O6" s="66"/>
      <c r="P6" s="66"/>
      <c r="Q6" s="66"/>
      <c r="R6" s="66"/>
      <c r="S6" s="66"/>
      <c r="T6" s="66"/>
      <c r="U6" s="66"/>
      <c r="V6" s="66"/>
    </row>
    <row r="7" spans="1:22" ht="37.5" customHeight="1">
      <c r="A7" s="240" t="s">
        <v>274</v>
      </c>
      <c r="B7" s="242">
        <v>73701</v>
      </c>
      <c r="C7" s="241">
        <v>-2.281827583463711</v>
      </c>
      <c r="D7" s="242">
        <v>2706</v>
      </c>
      <c r="E7" s="241">
        <v>-4.71830985915493</v>
      </c>
      <c r="F7" s="242">
        <v>76407</v>
      </c>
      <c r="G7" s="241">
        <v>-2.370243540926631</v>
      </c>
      <c r="H7" s="243">
        <v>3.541560328242177</v>
      </c>
      <c r="I7" s="66"/>
      <c r="J7" s="66"/>
      <c r="K7" s="66"/>
      <c r="L7" s="66"/>
      <c r="M7" s="66"/>
      <c r="N7" s="66"/>
      <c r="O7" s="66"/>
      <c r="P7" s="66"/>
      <c r="Q7" s="66"/>
      <c r="R7" s="66"/>
      <c r="S7" s="66"/>
      <c r="T7" s="66"/>
      <c r="U7" s="66"/>
      <c r="V7" s="66"/>
    </row>
    <row r="8" spans="1:8" s="83" customFormat="1" ht="37.5" customHeight="1">
      <c r="A8" s="210" t="s">
        <v>272</v>
      </c>
      <c r="B8" s="212">
        <v>75422</v>
      </c>
      <c r="C8" s="211">
        <v>0.857169601904227</v>
      </c>
      <c r="D8" s="212">
        <v>2840</v>
      </c>
      <c r="E8" s="211">
        <v>1.1756323477021733</v>
      </c>
      <c r="F8" s="212">
        <v>78262</v>
      </c>
      <c r="G8" s="211">
        <v>0.8686910346960871</v>
      </c>
      <c r="H8" s="213">
        <v>3.628836472362066</v>
      </c>
    </row>
    <row r="9" spans="1:22" ht="37.5" customHeight="1">
      <c r="A9" s="240" t="s">
        <v>270</v>
      </c>
      <c r="B9" s="242">
        <v>74781</v>
      </c>
      <c r="C9" s="241">
        <v>5.092963447025591</v>
      </c>
      <c r="D9" s="242">
        <v>2807</v>
      </c>
      <c r="E9" s="241">
        <v>7.0148684712161655</v>
      </c>
      <c r="F9" s="242">
        <v>77588</v>
      </c>
      <c r="G9" s="241">
        <v>5.161290322580645</v>
      </c>
      <c r="H9" s="243">
        <v>3.6178274990977983</v>
      </c>
      <c r="I9" s="66"/>
      <c r="J9" s="66"/>
      <c r="K9" s="66"/>
      <c r="L9" s="66"/>
      <c r="M9" s="66"/>
      <c r="N9" s="66"/>
      <c r="O9" s="66"/>
      <c r="P9" s="66"/>
      <c r="Q9" s="66"/>
      <c r="R9" s="66"/>
      <c r="S9" s="66"/>
      <c r="T9" s="66"/>
      <c r="U9" s="66"/>
      <c r="V9" s="66"/>
    </row>
    <row r="10" spans="1:22" ht="37.5" customHeight="1">
      <c r="A10" s="240" t="s">
        <v>268</v>
      </c>
      <c r="B10" s="242">
        <v>71157</v>
      </c>
      <c r="C10" s="241">
        <v>1.9864986885668832</v>
      </c>
      <c r="D10" s="242">
        <v>2623</v>
      </c>
      <c r="E10" s="241">
        <v>2.6614481409001955</v>
      </c>
      <c r="F10" s="242">
        <v>73780</v>
      </c>
      <c r="G10" s="241">
        <v>2.0103420623289</v>
      </c>
      <c r="H10" s="243">
        <v>3.5551640010843046</v>
      </c>
      <c r="I10" s="66"/>
      <c r="J10" s="66"/>
      <c r="K10" s="66"/>
      <c r="L10" s="66"/>
      <c r="M10" s="66"/>
      <c r="N10" s="66"/>
      <c r="O10" s="66"/>
      <c r="P10" s="66"/>
      <c r="Q10" s="66"/>
      <c r="R10" s="66"/>
      <c r="S10" s="66"/>
      <c r="T10" s="66"/>
      <c r="U10" s="66"/>
      <c r="V10" s="66"/>
    </row>
    <row r="11" spans="1:22" ht="37.5" customHeight="1">
      <c r="A11" s="240" t="s">
        <v>266</v>
      </c>
      <c r="B11" s="242">
        <v>69771</v>
      </c>
      <c r="C11" s="241">
        <v>-1.4241512312974187</v>
      </c>
      <c r="D11" s="242">
        <v>2555</v>
      </c>
      <c r="E11" s="241">
        <v>0.5509641873278237</v>
      </c>
      <c r="F11" s="242">
        <v>72326</v>
      </c>
      <c r="G11" s="241">
        <v>-1.3557010365521003</v>
      </c>
      <c r="H11" s="243">
        <v>3.532616209938335</v>
      </c>
      <c r="I11" s="66"/>
      <c r="J11" s="66"/>
      <c r="K11" s="66"/>
      <c r="L11" s="66"/>
      <c r="M11" s="66"/>
      <c r="N11" s="66"/>
      <c r="O11" s="66"/>
      <c r="P11" s="66"/>
      <c r="Q11" s="66"/>
      <c r="R11" s="66"/>
      <c r="S11" s="66"/>
      <c r="T11" s="66"/>
      <c r="U11" s="66"/>
      <c r="V11" s="66"/>
    </row>
    <row r="12" spans="1:22" ht="37.5" customHeight="1">
      <c r="A12" s="210" t="s">
        <v>264</v>
      </c>
      <c r="B12" s="212">
        <v>70779</v>
      </c>
      <c r="C12" s="211">
        <v>1.904803040774015</v>
      </c>
      <c r="D12" s="212">
        <v>2541</v>
      </c>
      <c r="E12" s="211">
        <v>3.418803418803419</v>
      </c>
      <c r="F12" s="212">
        <v>73320</v>
      </c>
      <c r="G12" s="211">
        <v>1.956530808059739</v>
      </c>
      <c r="H12" s="213">
        <v>3.465630114566285</v>
      </c>
      <c r="I12" s="66"/>
      <c r="J12" s="66"/>
      <c r="K12" s="66"/>
      <c r="L12" s="66"/>
      <c r="M12" s="66"/>
      <c r="N12" s="66"/>
      <c r="O12" s="66"/>
      <c r="P12" s="66"/>
      <c r="Q12" s="66"/>
      <c r="R12" s="66"/>
      <c r="S12" s="66"/>
      <c r="T12" s="66"/>
      <c r="U12" s="66"/>
      <c r="V12" s="66"/>
    </row>
    <row r="13" spans="1:22" ht="37.5" customHeight="1">
      <c r="A13" s="240" t="s">
        <v>262</v>
      </c>
      <c r="B13" s="242">
        <v>69456</v>
      </c>
      <c r="C13" s="241">
        <v>7.330943256273953</v>
      </c>
      <c r="D13" s="242">
        <v>2457</v>
      </c>
      <c r="E13" s="241">
        <v>8.572691117984977</v>
      </c>
      <c r="F13" s="242">
        <v>71913</v>
      </c>
      <c r="G13" s="241">
        <v>7.372900335946249</v>
      </c>
      <c r="H13" s="243">
        <v>3.416628426014768</v>
      </c>
      <c r="I13" s="66"/>
      <c r="J13" s="66"/>
      <c r="K13" s="66"/>
      <c r="L13" s="66"/>
      <c r="M13" s="66"/>
      <c r="N13" s="66"/>
      <c r="O13" s="66"/>
      <c r="P13" s="66"/>
      <c r="Q13" s="66"/>
      <c r="R13" s="66"/>
      <c r="S13" s="66"/>
      <c r="T13" s="66"/>
      <c r="U13" s="66"/>
      <c r="V13" s="66"/>
    </row>
    <row r="14" spans="1:22" ht="37.5" customHeight="1">
      <c r="A14" s="240" t="s">
        <v>260</v>
      </c>
      <c r="B14" s="242">
        <v>64712</v>
      </c>
      <c r="C14" s="241">
        <v>0.1904349037761848</v>
      </c>
      <c r="D14" s="242">
        <v>2263</v>
      </c>
      <c r="E14" s="241">
        <v>-3.125</v>
      </c>
      <c r="F14" s="242">
        <v>66975</v>
      </c>
      <c r="G14" s="241">
        <v>0.0747104968248039</v>
      </c>
      <c r="H14" s="243">
        <v>3.3788727136991414</v>
      </c>
      <c r="I14" s="66"/>
      <c r="J14" s="66"/>
      <c r="K14" s="66"/>
      <c r="L14" s="66"/>
      <c r="M14" s="66"/>
      <c r="N14" s="66"/>
      <c r="O14" s="66"/>
      <c r="P14" s="66"/>
      <c r="Q14" s="66"/>
      <c r="R14" s="66"/>
      <c r="S14" s="66"/>
      <c r="T14" s="66"/>
      <c r="U14" s="66"/>
      <c r="V14" s="66"/>
    </row>
    <row r="15" spans="1:22" ht="37.5" customHeight="1">
      <c r="A15" s="240" t="s">
        <v>258</v>
      </c>
      <c r="B15" s="242">
        <v>64589</v>
      </c>
      <c r="C15" s="241">
        <v>-2.621818839705705</v>
      </c>
      <c r="D15" s="242">
        <v>2336</v>
      </c>
      <c r="E15" s="241">
        <v>0.21450021450021448</v>
      </c>
      <c r="F15" s="242">
        <v>66925</v>
      </c>
      <c r="G15" s="241">
        <v>-2.525524694504726</v>
      </c>
      <c r="H15" s="243">
        <v>3.4904744116548376</v>
      </c>
      <c r="I15" s="66"/>
      <c r="J15" s="66"/>
      <c r="K15" s="66"/>
      <c r="L15" s="66"/>
      <c r="M15" s="66"/>
      <c r="N15" s="66"/>
      <c r="O15" s="66"/>
      <c r="P15" s="66"/>
      <c r="Q15" s="66"/>
      <c r="R15" s="66"/>
      <c r="S15" s="66"/>
      <c r="T15" s="66"/>
      <c r="U15" s="66"/>
      <c r="V15" s="66"/>
    </row>
    <row r="16" spans="1:22" ht="37.5" customHeight="1">
      <c r="A16" s="210" t="s">
        <v>256</v>
      </c>
      <c r="B16" s="212">
        <v>66328</v>
      </c>
      <c r="C16" s="211">
        <v>1.3709098133912059</v>
      </c>
      <c r="D16" s="212">
        <v>2331</v>
      </c>
      <c r="E16" s="211">
        <v>0.21496130696474636</v>
      </c>
      <c r="F16" s="212">
        <v>68659</v>
      </c>
      <c r="G16" s="211">
        <v>1.33122776982452</v>
      </c>
      <c r="H16" s="213">
        <v>3.3950392519553154</v>
      </c>
      <c r="I16" s="66"/>
      <c r="J16" s="66"/>
      <c r="K16" s="66"/>
      <c r="L16" s="66"/>
      <c r="M16" s="66"/>
      <c r="N16" s="66"/>
      <c r="O16" s="66"/>
      <c r="P16" s="66"/>
      <c r="Q16" s="66"/>
      <c r="R16" s="66"/>
      <c r="S16" s="66"/>
      <c r="T16" s="66"/>
      <c r="U16" s="66"/>
      <c r="V16" s="66"/>
    </row>
    <row r="17" spans="1:22" ht="37.5" customHeight="1">
      <c r="A17" s="240" t="s">
        <v>254</v>
      </c>
      <c r="B17" s="242">
        <v>65431</v>
      </c>
      <c r="C17" s="241">
        <v>2.533926724543204</v>
      </c>
      <c r="D17" s="242">
        <v>2326</v>
      </c>
      <c r="E17" s="241">
        <v>2.241758241758242</v>
      </c>
      <c r="F17" s="242">
        <v>67757</v>
      </c>
      <c r="G17" s="241">
        <v>2.523869327724735</v>
      </c>
      <c r="H17" s="243">
        <v>3.4328556459111237</v>
      </c>
      <c r="I17" s="66"/>
      <c r="J17" s="66"/>
      <c r="K17" s="66"/>
      <c r="L17" s="66"/>
      <c r="M17" s="66"/>
      <c r="N17" s="66"/>
      <c r="O17" s="66"/>
      <c r="P17" s="66"/>
      <c r="Q17" s="66"/>
      <c r="R17" s="66"/>
      <c r="S17" s="66"/>
      <c r="T17" s="66"/>
      <c r="U17" s="66"/>
      <c r="V17" s="66"/>
    </row>
    <row r="18" spans="1:22" ht="37.5" customHeight="1">
      <c r="A18" s="240" t="s">
        <v>252</v>
      </c>
      <c r="B18" s="242">
        <v>63814</v>
      </c>
      <c r="C18" s="241">
        <v>-0.26880880192542117</v>
      </c>
      <c r="D18" s="242">
        <v>2275</v>
      </c>
      <c r="E18" s="241">
        <v>-1.981904351572598</v>
      </c>
      <c r="F18" s="242">
        <v>66089</v>
      </c>
      <c r="G18" s="241">
        <v>-0.3287737342965298</v>
      </c>
      <c r="H18" s="243">
        <v>3.4423277701281605</v>
      </c>
      <c r="I18" s="66"/>
      <c r="J18" s="66"/>
      <c r="K18" s="66"/>
      <c r="L18" s="66"/>
      <c r="M18" s="66"/>
      <c r="N18" s="66"/>
      <c r="O18" s="66"/>
      <c r="P18" s="66"/>
      <c r="Q18" s="66"/>
      <c r="R18" s="66"/>
      <c r="S18" s="66"/>
      <c r="T18" s="66"/>
      <c r="U18" s="66"/>
      <c r="V18" s="66"/>
    </row>
    <row r="19" spans="1:22" ht="37.5" customHeight="1">
      <c r="A19" s="240" t="s">
        <v>249</v>
      </c>
      <c r="B19" s="242">
        <v>63986</v>
      </c>
      <c r="C19" s="241">
        <v>-3.176212453658168</v>
      </c>
      <c r="D19" s="242">
        <v>2321</v>
      </c>
      <c r="E19" s="241">
        <v>-4.603370324702015</v>
      </c>
      <c r="F19" s="242">
        <v>66307</v>
      </c>
      <c r="G19" s="241">
        <v>-3.2268892845675587</v>
      </c>
      <c r="H19" s="243">
        <v>3.5003845747809432</v>
      </c>
      <c r="I19" s="66"/>
      <c r="J19" s="66"/>
      <c r="K19" s="66"/>
      <c r="L19" s="66"/>
      <c r="M19" s="66"/>
      <c r="N19" s="66"/>
      <c r="O19" s="66"/>
      <c r="P19" s="66"/>
      <c r="Q19" s="66"/>
      <c r="R19" s="66"/>
      <c r="S19" s="66"/>
      <c r="T19" s="66"/>
      <c r="U19" s="66"/>
      <c r="V19" s="66"/>
    </row>
    <row r="20" spans="1:22" ht="37.5" customHeight="1">
      <c r="A20" s="210" t="s">
        <v>246</v>
      </c>
      <c r="B20" s="212">
        <v>66085</v>
      </c>
      <c r="C20" s="211">
        <v>0.344680980290929</v>
      </c>
      <c r="D20" s="212">
        <v>2433</v>
      </c>
      <c r="E20" s="211">
        <v>1.9698239731768652</v>
      </c>
      <c r="F20" s="212">
        <v>68518</v>
      </c>
      <c r="G20" s="211">
        <v>0.40150049821229705</v>
      </c>
      <c r="H20" s="213">
        <v>3.5508917364780053</v>
      </c>
      <c r="I20" s="66"/>
      <c r="J20" s="66"/>
      <c r="K20" s="66"/>
      <c r="L20" s="66"/>
      <c r="M20" s="66"/>
      <c r="N20" s="66"/>
      <c r="O20" s="66"/>
      <c r="P20" s="66"/>
      <c r="Q20" s="66"/>
      <c r="R20" s="66"/>
      <c r="S20" s="66"/>
      <c r="T20" s="66"/>
      <c r="U20" s="66"/>
      <c r="V20" s="66"/>
    </row>
    <row r="21" spans="1:22" ht="21.75" customHeight="1">
      <c r="A21" s="407" t="s">
        <v>229</v>
      </c>
      <c r="B21" s="408"/>
      <c r="C21" s="408"/>
      <c r="D21" s="408"/>
      <c r="E21" s="408"/>
      <c r="F21" s="408"/>
      <c r="G21" s="408"/>
      <c r="H21" s="409"/>
      <c r="I21" s="66"/>
      <c r="J21" s="66"/>
      <c r="K21" s="66"/>
      <c r="L21" s="66"/>
      <c r="M21" s="66"/>
      <c r="N21" s="66"/>
      <c r="O21" s="66"/>
      <c r="P21" s="66"/>
      <c r="Q21" s="66"/>
      <c r="R21" s="66"/>
      <c r="S21" s="66"/>
      <c r="T21" s="66"/>
      <c r="U21" s="66"/>
      <c r="V21" s="66"/>
    </row>
    <row r="22" spans="1:22" ht="21.75" customHeight="1">
      <c r="A22" s="66"/>
      <c r="B22" s="66"/>
      <c r="C22" s="66"/>
      <c r="D22" s="66"/>
      <c r="E22" s="66"/>
      <c r="F22" s="66"/>
      <c r="G22" s="66"/>
      <c r="H22" s="66"/>
      <c r="I22" s="66"/>
      <c r="J22" s="66"/>
      <c r="K22" s="66"/>
      <c r="L22" s="66"/>
      <c r="M22" s="66"/>
      <c r="N22" s="66"/>
      <c r="O22" s="66"/>
      <c r="P22" s="66"/>
      <c r="Q22" s="66"/>
      <c r="R22" s="66"/>
      <c r="S22" s="66"/>
      <c r="T22" s="66"/>
      <c r="U22" s="66"/>
      <c r="V22" s="66"/>
    </row>
    <row r="23" spans="1:22" ht="21.75" customHeight="1">
      <c r="A23" s="66"/>
      <c r="B23" s="66"/>
      <c r="C23" s="66"/>
      <c r="D23" s="66"/>
      <c r="E23" s="66"/>
      <c r="F23" s="66"/>
      <c r="G23" s="66"/>
      <c r="H23" s="66"/>
      <c r="I23" s="66"/>
      <c r="J23" s="66"/>
      <c r="K23" s="66"/>
      <c r="L23" s="66"/>
      <c r="M23" s="66"/>
      <c r="N23" s="66"/>
      <c r="O23" s="66"/>
      <c r="P23" s="66"/>
      <c r="Q23" s="66"/>
      <c r="R23" s="66"/>
      <c r="S23" s="66"/>
      <c r="T23" s="66"/>
      <c r="U23" s="66"/>
      <c r="V23" s="66"/>
    </row>
    <row r="24" spans="1:22" ht="21.75" customHeight="1">
      <c r="A24" s="66"/>
      <c r="B24" s="66"/>
      <c r="C24" s="66"/>
      <c r="D24" s="66"/>
      <c r="E24" s="66"/>
      <c r="F24" s="66"/>
      <c r="G24" s="66"/>
      <c r="H24" s="66"/>
      <c r="I24" s="66"/>
      <c r="J24" s="66"/>
      <c r="K24" s="66"/>
      <c r="L24" s="66"/>
      <c r="M24" s="66"/>
      <c r="N24" s="66"/>
      <c r="O24" s="66"/>
      <c r="P24" s="66"/>
      <c r="Q24" s="66"/>
      <c r="R24" s="66"/>
      <c r="S24" s="66"/>
      <c r="T24" s="66"/>
      <c r="U24" s="66"/>
      <c r="V24" s="66"/>
    </row>
    <row r="25" spans="1:22" ht="12.75">
      <c r="A25" s="66"/>
      <c r="B25" s="66"/>
      <c r="C25" s="66"/>
      <c r="D25" s="66"/>
      <c r="E25" s="66"/>
      <c r="F25" s="66"/>
      <c r="G25" s="66"/>
      <c r="H25" s="66"/>
      <c r="I25" s="66"/>
      <c r="J25" s="66"/>
      <c r="K25" s="66"/>
      <c r="L25" s="66"/>
      <c r="M25" s="66"/>
      <c r="N25" s="66"/>
      <c r="O25" s="66"/>
      <c r="P25" s="66"/>
      <c r="Q25" s="66"/>
      <c r="R25" s="66"/>
      <c r="S25" s="66"/>
      <c r="T25" s="66"/>
      <c r="U25" s="66"/>
      <c r="V25" s="66"/>
    </row>
    <row r="26" spans="1:22" ht="12.75">
      <c r="A26" s="66"/>
      <c r="B26" s="66"/>
      <c r="C26" s="66"/>
      <c r="D26" s="66"/>
      <c r="E26" s="66"/>
      <c r="F26" s="66"/>
      <c r="G26" s="66"/>
      <c r="H26" s="66"/>
      <c r="I26" s="66"/>
      <c r="J26" s="66"/>
      <c r="K26" s="66"/>
      <c r="L26" s="66"/>
      <c r="M26" s="66"/>
      <c r="N26" s="66"/>
      <c r="O26" s="66"/>
      <c r="P26" s="66"/>
      <c r="Q26" s="66"/>
      <c r="R26" s="66"/>
      <c r="S26" s="66"/>
      <c r="T26" s="66"/>
      <c r="U26" s="66"/>
      <c r="V26" s="66"/>
    </row>
    <row r="27" spans="1:22" ht="12.75">
      <c r="A27" s="66"/>
      <c r="B27" s="66"/>
      <c r="C27" s="66"/>
      <c r="D27" s="66"/>
      <c r="E27" s="66"/>
      <c r="F27" s="66"/>
      <c r="G27" s="66"/>
      <c r="H27" s="66"/>
      <c r="I27" s="66"/>
      <c r="J27" s="66"/>
      <c r="K27" s="66"/>
      <c r="L27" s="66"/>
      <c r="M27" s="66"/>
      <c r="N27" s="66"/>
      <c r="O27" s="66"/>
      <c r="P27" s="66"/>
      <c r="Q27" s="66"/>
      <c r="R27" s="66"/>
      <c r="S27" s="66"/>
      <c r="T27" s="66"/>
      <c r="U27" s="66"/>
      <c r="V27" s="66"/>
    </row>
    <row r="28" spans="1:22" ht="12.75">
      <c r="A28" s="66"/>
      <c r="B28" s="66"/>
      <c r="C28" s="66"/>
      <c r="D28" s="66"/>
      <c r="E28" s="66"/>
      <c r="F28" s="66"/>
      <c r="G28" s="66"/>
      <c r="H28" s="66"/>
      <c r="I28" s="66"/>
      <c r="J28" s="66"/>
      <c r="K28" s="66"/>
      <c r="L28" s="66"/>
      <c r="M28" s="66"/>
      <c r="N28" s="66"/>
      <c r="O28" s="66"/>
      <c r="P28" s="66"/>
      <c r="Q28" s="66"/>
      <c r="R28" s="66"/>
      <c r="S28" s="66"/>
      <c r="T28" s="66"/>
      <c r="U28" s="66"/>
      <c r="V28" s="66"/>
    </row>
    <row r="29" spans="1:22" ht="12.75">
      <c r="A29" s="66"/>
      <c r="B29" s="66"/>
      <c r="C29" s="66"/>
      <c r="D29" s="66"/>
      <c r="E29" s="66"/>
      <c r="F29" s="66"/>
      <c r="G29" s="66"/>
      <c r="H29" s="66"/>
      <c r="I29" s="66"/>
      <c r="J29" s="66"/>
      <c r="K29" s="66"/>
      <c r="L29" s="66"/>
      <c r="M29" s="66"/>
      <c r="N29" s="66"/>
      <c r="O29" s="66"/>
      <c r="P29" s="66"/>
      <c r="Q29" s="66"/>
      <c r="R29" s="66"/>
      <c r="S29" s="66"/>
      <c r="T29" s="66"/>
      <c r="U29" s="66"/>
      <c r="V29" s="66"/>
    </row>
    <row r="30" spans="1:22" ht="12.75">
      <c r="A30" s="66"/>
      <c r="B30" s="66"/>
      <c r="C30" s="66"/>
      <c r="D30" s="66"/>
      <c r="E30" s="66"/>
      <c r="F30" s="66"/>
      <c r="G30" s="66"/>
      <c r="H30" s="66"/>
      <c r="I30" s="66"/>
      <c r="J30" s="66"/>
      <c r="K30" s="66"/>
      <c r="L30" s="66"/>
      <c r="M30" s="66"/>
      <c r="N30" s="66"/>
      <c r="O30" s="66"/>
      <c r="P30" s="66"/>
      <c r="Q30" s="66"/>
      <c r="R30" s="66"/>
      <c r="S30" s="66"/>
      <c r="T30" s="66"/>
      <c r="U30" s="66"/>
      <c r="V30" s="66"/>
    </row>
    <row r="31" spans="1:22" ht="12.75">
      <c r="A31" s="66"/>
      <c r="B31" s="66"/>
      <c r="C31" s="66"/>
      <c r="D31" s="66"/>
      <c r="E31" s="66"/>
      <c r="F31" s="66"/>
      <c r="G31" s="66"/>
      <c r="H31" s="66"/>
      <c r="I31" s="66"/>
      <c r="J31" s="66"/>
      <c r="K31" s="66"/>
      <c r="L31" s="66"/>
      <c r="M31" s="66"/>
      <c r="N31" s="66"/>
      <c r="O31" s="66"/>
      <c r="P31" s="66"/>
      <c r="Q31" s="66"/>
      <c r="R31" s="66"/>
      <c r="S31" s="66"/>
      <c r="T31" s="66"/>
      <c r="U31" s="66"/>
      <c r="V31" s="66"/>
    </row>
    <row r="32" spans="1:22" ht="12.75">
      <c r="A32" s="66"/>
      <c r="B32" s="66"/>
      <c r="C32" s="66"/>
      <c r="D32" s="66"/>
      <c r="E32" s="66"/>
      <c r="F32" s="66"/>
      <c r="G32" s="66"/>
      <c r="H32" s="66"/>
      <c r="I32" s="66"/>
      <c r="J32" s="66"/>
      <c r="K32" s="66"/>
      <c r="L32" s="66"/>
      <c r="M32" s="66"/>
      <c r="N32" s="66"/>
      <c r="O32" s="66"/>
      <c r="P32" s="66"/>
      <c r="Q32" s="66"/>
      <c r="R32" s="66"/>
      <c r="S32" s="66"/>
      <c r="T32" s="66"/>
      <c r="U32" s="66"/>
      <c r="V32" s="66"/>
    </row>
    <row r="33" spans="1:22" ht="12.75">
      <c r="A33" s="66"/>
      <c r="B33" s="66"/>
      <c r="C33" s="66"/>
      <c r="D33" s="66"/>
      <c r="E33" s="66"/>
      <c r="F33" s="66"/>
      <c r="G33" s="66"/>
      <c r="H33" s="66"/>
      <c r="I33" s="66"/>
      <c r="J33" s="66"/>
      <c r="K33" s="66"/>
      <c r="L33" s="66"/>
      <c r="M33" s="66"/>
      <c r="N33" s="66"/>
      <c r="O33" s="66"/>
      <c r="P33" s="66"/>
      <c r="Q33" s="66"/>
      <c r="R33" s="66"/>
      <c r="S33" s="66"/>
      <c r="T33" s="66"/>
      <c r="U33" s="66"/>
      <c r="V33" s="66"/>
    </row>
    <row r="34" spans="1:22" ht="12.75">
      <c r="A34" s="66"/>
      <c r="B34" s="66"/>
      <c r="C34" s="66"/>
      <c r="D34" s="66"/>
      <c r="E34" s="66"/>
      <c r="F34" s="66"/>
      <c r="G34" s="66"/>
      <c r="H34" s="66"/>
      <c r="I34" s="66"/>
      <c r="J34" s="66"/>
      <c r="K34" s="66"/>
      <c r="L34" s="66"/>
      <c r="M34" s="66"/>
      <c r="N34" s="66"/>
      <c r="O34" s="66"/>
      <c r="P34" s="66"/>
      <c r="Q34" s="66"/>
      <c r="R34" s="66"/>
      <c r="S34" s="66"/>
      <c r="T34" s="66"/>
      <c r="U34" s="66"/>
      <c r="V34" s="66"/>
    </row>
    <row r="35" spans="1:22" ht="12.75">
      <c r="A35" s="66"/>
      <c r="B35" s="66"/>
      <c r="C35" s="66"/>
      <c r="D35" s="66"/>
      <c r="E35" s="66"/>
      <c r="F35" s="66"/>
      <c r="G35" s="66"/>
      <c r="H35" s="66"/>
      <c r="I35" s="66"/>
      <c r="J35" s="66"/>
      <c r="K35" s="66"/>
      <c r="L35" s="66"/>
      <c r="M35" s="66"/>
      <c r="N35" s="66"/>
      <c r="O35" s="66"/>
      <c r="P35" s="66"/>
      <c r="Q35" s="66"/>
      <c r="R35" s="66"/>
      <c r="S35" s="66"/>
      <c r="T35" s="66"/>
      <c r="U35" s="66"/>
      <c r="V35" s="66"/>
    </row>
    <row r="36" spans="1:22" ht="12.75">
      <c r="A36" s="66"/>
      <c r="B36" s="66"/>
      <c r="C36" s="66"/>
      <c r="D36" s="66"/>
      <c r="E36" s="66"/>
      <c r="F36" s="66"/>
      <c r="G36" s="66"/>
      <c r="H36" s="66"/>
      <c r="I36" s="66"/>
      <c r="J36" s="66"/>
      <c r="K36" s="66"/>
      <c r="L36" s="66"/>
      <c r="M36" s="66"/>
      <c r="N36" s="66"/>
      <c r="O36" s="66"/>
      <c r="P36" s="66"/>
      <c r="Q36" s="66"/>
      <c r="R36" s="66"/>
      <c r="S36" s="66"/>
      <c r="T36" s="66"/>
      <c r="U36" s="66"/>
      <c r="V36" s="66"/>
    </row>
    <row r="37" spans="1:22" ht="12.75">
      <c r="A37" s="66"/>
      <c r="B37" s="66"/>
      <c r="C37" s="66"/>
      <c r="D37" s="66"/>
      <c r="E37" s="66"/>
      <c r="F37" s="66"/>
      <c r="G37" s="66"/>
      <c r="H37" s="66"/>
      <c r="I37" s="66"/>
      <c r="J37" s="66"/>
      <c r="K37" s="66"/>
      <c r="L37" s="66"/>
      <c r="M37" s="66"/>
      <c r="N37" s="66"/>
      <c r="O37" s="66"/>
      <c r="P37" s="66"/>
      <c r="Q37" s="66"/>
      <c r="R37" s="66"/>
      <c r="S37" s="66"/>
      <c r="T37" s="66"/>
      <c r="U37" s="66"/>
      <c r="V37" s="66"/>
    </row>
    <row r="38" spans="1:22" ht="12.75">
      <c r="A38" s="66"/>
      <c r="B38" s="66"/>
      <c r="C38" s="66"/>
      <c r="D38" s="66"/>
      <c r="E38" s="66"/>
      <c r="F38" s="66"/>
      <c r="G38" s="66"/>
      <c r="H38" s="66"/>
      <c r="I38" s="66"/>
      <c r="J38" s="66"/>
      <c r="K38" s="66"/>
      <c r="L38" s="66"/>
      <c r="M38" s="66"/>
      <c r="N38" s="66"/>
      <c r="O38" s="66"/>
      <c r="P38" s="66"/>
      <c r="Q38" s="66"/>
      <c r="R38" s="66"/>
      <c r="S38" s="66"/>
      <c r="T38" s="66"/>
      <c r="U38" s="66"/>
      <c r="V38" s="66"/>
    </row>
    <row r="39" spans="1:22" ht="12.75">
      <c r="A39" s="66"/>
      <c r="B39" s="66"/>
      <c r="C39" s="66"/>
      <c r="D39" s="66"/>
      <c r="E39" s="66"/>
      <c r="F39" s="66"/>
      <c r="G39" s="66"/>
      <c r="H39" s="66"/>
      <c r="I39" s="66"/>
      <c r="J39" s="66"/>
      <c r="K39" s="66"/>
      <c r="L39" s="66"/>
      <c r="M39" s="66"/>
      <c r="N39" s="66"/>
      <c r="O39" s="66"/>
      <c r="P39" s="66"/>
      <c r="Q39" s="66"/>
      <c r="R39" s="66"/>
      <c r="S39" s="66"/>
      <c r="T39" s="66"/>
      <c r="U39" s="66"/>
      <c r="V39" s="66"/>
    </row>
    <row r="40" spans="1:22" ht="12.75">
      <c r="A40" s="66"/>
      <c r="B40" s="66"/>
      <c r="C40" s="66"/>
      <c r="D40" s="66"/>
      <c r="E40" s="66"/>
      <c r="F40" s="66"/>
      <c r="G40" s="66"/>
      <c r="H40" s="66"/>
      <c r="I40" s="66"/>
      <c r="J40" s="66"/>
      <c r="K40" s="66"/>
      <c r="L40" s="66"/>
      <c r="M40" s="66"/>
      <c r="N40" s="66"/>
      <c r="O40" s="66"/>
      <c r="P40" s="66"/>
      <c r="Q40" s="66"/>
      <c r="R40" s="66"/>
      <c r="S40" s="66"/>
      <c r="T40" s="66"/>
      <c r="U40" s="66"/>
      <c r="V40" s="66"/>
    </row>
    <row r="41" spans="1:22" ht="12.75">
      <c r="A41" s="66"/>
      <c r="B41" s="66"/>
      <c r="C41" s="66"/>
      <c r="D41" s="66"/>
      <c r="E41" s="66"/>
      <c r="F41" s="66"/>
      <c r="G41" s="66"/>
      <c r="H41" s="66"/>
      <c r="I41" s="66"/>
      <c r="J41" s="66"/>
      <c r="K41" s="66"/>
      <c r="L41" s="66"/>
      <c r="M41" s="66"/>
      <c r="N41" s="66"/>
      <c r="O41" s="66"/>
      <c r="P41" s="66"/>
      <c r="Q41" s="66"/>
      <c r="R41" s="66"/>
      <c r="S41" s="66"/>
      <c r="T41" s="66"/>
      <c r="U41" s="66"/>
      <c r="V41" s="66"/>
    </row>
    <row r="42" spans="1:22" ht="12.75">
      <c r="A42" s="66"/>
      <c r="B42" s="66"/>
      <c r="C42" s="66"/>
      <c r="D42" s="66"/>
      <c r="E42" s="66"/>
      <c r="F42" s="66"/>
      <c r="G42" s="66"/>
      <c r="H42" s="66"/>
      <c r="I42" s="66"/>
      <c r="J42" s="66"/>
      <c r="K42" s="66"/>
      <c r="L42" s="66"/>
      <c r="M42" s="66"/>
      <c r="N42" s="66"/>
      <c r="O42" s="66"/>
      <c r="P42" s="66"/>
      <c r="Q42" s="66"/>
      <c r="R42" s="66"/>
      <c r="S42" s="66"/>
      <c r="T42" s="66"/>
      <c r="U42" s="66"/>
      <c r="V42" s="66"/>
    </row>
    <row r="43" spans="1:22" ht="12.75">
      <c r="A43" s="66"/>
      <c r="B43" s="66"/>
      <c r="C43" s="66"/>
      <c r="D43" s="66"/>
      <c r="E43" s="66"/>
      <c r="F43" s="66"/>
      <c r="G43" s="66"/>
      <c r="H43" s="66"/>
      <c r="I43" s="66"/>
      <c r="J43" s="66"/>
      <c r="K43" s="66"/>
      <c r="L43" s="66"/>
      <c r="M43" s="66"/>
      <c r="N43" s="66"/>
      <c r="O43" s="66"/>
      <c r="P43" s="66"/>
      <c r="Q43" s="66"/>
      <c r="R43" s="66"/>
      <c r="S43" s="66"/>
      <c r="T43" s="66"/>
      <c r="U43" s="66"/>
      <c r="V43" s="66"/>
    </row>
    <row r="44" spans="1:22" ht="12.75">
      <c r="A44" s="66"/>
      <c r="B44" s="66"/>
      <c r="C44" s="66"/>
      <c r="D44" s="66"/>
      <c r="E44" s="66"/>
      <c r="F44" s="66"/>
      <c r="G44" s="66"/>
      <c r="H44" s="66"/>
      <c r="I44" s="66"/>
      <c r="J44" s="66"/>
      <c r="K44" s="66"/>
      <c r="L44" s="66"/>
      <c r="M44" s="66"/>
      <c r="N44" s="66"/>
      <c r="O44" s="66"/>
      <c r="P44" s="66"/>
      <c r="Q44" s="66"/>
      <c r="R44" s="66"/>
      <c r="S44" s="66"/>
      <c r="T44" s="66"/>
      <c r="U44" s="66"/>
      <c r="V44" s="66"/>
    </row>
    <row r="45" spans="1:22" ht="12.75">
      <c r="A45" s="66"/>
      <c r="B45" s="66"/>
      <c r="C45" s="66"/>
      <c r="D45" s="66"/>
      <c r="E45" s="66"/>
      <c r="F45" s="66"/>
      <c r="G45" s="66"/>
      <c r="H45" s="66"/>
      <c r="I45" s="66"/>
      <c r="J45" s="66"/>
      <c r="K45" s="66"/>
      <c r="L45" s="66"/>
      <c r="M45" s="66"/>
      <c r="N45" s="66"/>
      <c r="O45" s="66"/>
      <c r="P45" s="66"/>
      <c r="Q45" s="66"/>
      <c r="R45" s="66"/>
      <c r="S45" s="66"/>
      <c r="T45" s="66"/>
      <c r="U45" s="66"/>
      <c r="V45" s="66"/>
    </row>
    <row r="46" spans="1:22" ht="12.75">
      <c r="A46" s="66"/>
      <c r="B46" s="66"/>
      <c r="C46" s="66"/>
      <c r="D46" s="66"/>
      <c r="E46" s="66"/>
      <c r="F46" s="66"/>
      <c r="G46" s="66"/>
      <c r="H46" s="66"/>
      <c r="I46" s="66"/>
      <c r="J46" s="66"/>
      <c r="K46" s="66"/>
      <c r="L46" s="66"/>
      <c r="M46" s="66"/>
      <c r="N46" s="66"/>
      <c r="O46" s="66"/>
      <c r="P46" s="66"/>
      <c r="Q46" s="66"/>
      <c r="R46" s="66"/>
      <c r="S46" s="66"/>
      <c r="T46" s="66"/>
      <c r="U46" s="66"/>
      <c r="V46" s="66"/>
    </row>
    <row r="47" spans="1:22" ht="12.75">
      <c r="A47" s="66"/>
      <c r="B47" s="66"/>
      <c r="C47" s="66"/>
      <c r="D47" s="66"/>
      <c r="E47" s="66"/>
      <c r="F47" s="66"/>
      <c r="G47" s="66"/>
      <c r="H47" s="66"/>
      <c r="I47" s="66"/>
      <c r="J47" s="66"/>
      <c r="K47" s="66"/>
      <c r="L47" s="66"/>
      <c r="M47" s="66"/>
      <c r="N47" s="66"/>
      <c r="O47" s="66"/>
      <c r="P47" s="66"/>
      <c r="Q47" s="66"/>
      <c r="R47" s="66"/>
      <c r="S47" s="66"/>
      <c r="T47" s="66"/>
      <c r="U47" s="66"/>
      <c r="V47" s="66"/>
    </row>
    <row r="48" spans="1:22" ht="12.75">
      <c r="A48" s="66"/>
      <c r="B48" s="66"/>
      <c r="C48" s="66"/>
      <c r="D48" s="66"/>
      <c r="E48" s="66"/>
      <c r="F48" s="66"/>
      <c r="G48" s="66"/>
      <c r="H48" s="66"/>
      <c r="I48" s="66"/>
      <c r="J48" s="66"/>
      <c r="K48" s="66"/>
      <c r="L48" s="66"/>
      <c r="M48" s="66"/>
      <c r="N48" s="66"/>
      <c r="O48" s="66"/>
      <c r="P48" s="66"/>
      <c r="Q48" s="66"/>
      <c r="R48" s="66"/>
      <c r="S48" s="66"/>
      <c r="T48" s="66"/>
      <c r="U48" s="66"/>
      <c r="V48" s="66"/>
    </row>
    <row r="49" spans="1:22" ht="12.75">
      <c r="A49" s="66"/>
      <c r="B49" s="66"/>
      <c r="C49" s="66"/>
      <c r="D49" s="66"/>
      <c r="E49" s="66"/>
      <c r="F49" s="66"/>
      <c r="G49" s="66"/>
      <c r="H49" s="66"/>
      <c r="I49" s="66"/>
      <c r="J49" s="66"/>
      <c r="K49" s="66"/>
      <c r="L49" s="66"/>
      <c r="M49" s="66"/>
      <c r="N49" s="66"/>
      <c r="O49" s="66"/>
      <c r="P49" s="66"/>
      <c r="Q49" s="66"/>
      <c r="R49" s="66"/>
      <c r="S49" s="66"/>
      <c r="T49" s="66"/>
      <c r="U49" s="66"/>
      <c r="V49" s="66"/>
    </row>
    <row r="50" spans="1:22" ht="12.75">
      <c r="A50" s="66"/>
      <c r="B50" s="66"/>
      <c r="C50" s="66"/>
      <c r="D50" s="66"/>
      <c r="E50" s="66"/>
      <c r="F50" s="66"/>
      <c r="G50" s="66"/>
      <c r="H50" s="66"/>
      <c r="I50" s="66"/>
      <c r="J50" s="66"/>
      <c r="K50" s="66"/>
      <c r="L50" s="66"/>
      <c r="M50" s="66"/>
      <c r="N50" s="66"/>
      <c r="O50" s="66"/>
      <c r="P50" s="66"/>
      <c r="Q50" s="66"/>
      <c r="R50" s="66"/>
      <c r="S50" s="66"/>
      <c r="T50" s="66"/>
      <c r="U50" s="66"/>
      <c r="V50" s="66"/>
    </row>
    <row r="51" spans="1:22" ht="12.75">
      <c r="A51" s="66"/>
      <c r="B51" s="66"/>
      <c r="C51" s="66"/>
      <c r="D51" s="66"/>
      <c r="E51" s="66"/>
      <c r="F51" s="66"/>
      <c r="G51" s="66"/>
      <c r="H51" s="66"/>
      <c r="I51" s="66"/>
      <c r="J51" s="66"/>
      <c r="K51" s="66"/>
      <c r="L51" s="66"/>
      <c r="M51" s="66"/>
      <c r="N51" s="66"/>
      <c r="O51" s="66"/>
      <c r="P51" s="66"/>
      <c r="Q51" s="66"/>
      <c r="R51" s="66"/>
      <c r="S51" s="66"/>
      <c r="T51" s="66"/>
      <c r="U51" s="66"/>
      <c r="V51" s="66"/>
    </row>
    <row r="52" spans="1:22" ht="12.75">
      <c r="A52" s="66"/>
      <c r="B52" s="66"/>
      <c r="C52" s="66"/>
      <c r="D52" s="66"/>
      <c r="E52" s="66"/>
      <c r="F52" s="66"/>
      <c r="G52" s="66"/>
      <c r="H52" s="66"/>
      <c r="I52" s="66"/>
      <c r="J52" s="66"/>
      <c r="K52" s="66"/>
      <c r="L52" s="66"/>
      <c r="M52" s="66"/>
      <c r="N52" s="66"/>
      <c r="O52" s="66"/>
      <c r="P52" s="66"/>
      <c r="Q52" s="66"/>
      <c r="R52" s="66"/>
      <c r="S52" s="66"/>
      <c r="T52" s="66"/>
      <c r="U52" s="66"/>
      <c r="V52" s="66"/>
    </row>
    <row r="53" spans="1:22" ht="12.75">
      <c r="A53" s="66"/>
      <c r="B53" s="66"/>
      <c r="C53" s="66"/>
      <c r="D53" s="66"/>
      <c r="E53" s="66"/>
      <c r="F53" s="66"/>
      <c r="G53" s="66"/>
      <c r="H53" s="66"/>
      <c r="I53" s="66"/>
      <c r="J53" s="66"/>
      <c r="K53" s="66"/>
      <c r="L53" s="66"/>
      <c r="M53" s="66"/>
      <c r="N53" s="66"/>
      <c r="O53" s="66"/>
      <c r="P53" s="66"/>
      <c r="Q53" s="66"/>
      <c r="R53" s="66"/>
      <c r="S53" s="66"/>
      <c r="T53" s="66"/>
      <c r="U53" s="66"/>
      <c r="V53" s="66"/>
    </row>
    <row r="54" spans="1:22" ht="12.75">
      <c r="A54" s="66"/>
      <c r="B54" s="66"/>
      <c r="C54" s="66"/>
      <c r="D54" s="66"/>
      <c r="E54" s="66"/>
      <c r="F54" s="66"/>
      <c r="G54" s="66"/>
      <c r="H54" s="66"/>
      <c r="I54" s="66"/>
      <c r="J54" s="66"/>
      <c r="K54" s="66"/>
      <c r="L54" s="66"/>
      <c r="M54" s="66"/>
      <c r="N54" s="66"/>
      <c r="O54" s="66"/>
      <c r="P54" s="66"/>
      <c r="Q54" s="66"/>
      <c r="R54" s="66"/>
      <c r="S54" s="66"/>
      <c r="T54" s="66"/>
      <c r="U54" s="66"/>
      <c r="V54" s="66"/>
    </row>
    <row r="55" spans="1:22" ht="12.75">
      <c r="A55" s="66"/>
      <c r="B55" s="66"/>
      <c r="C55" s="66"/>
      <c r="D55" s="66"/>
      <c r="E55" s="66"/>
      <c r="F55" s="66"/>
      <c r="G55" s="66"/>
      <c r="H55" s="66"/>
      <c r="I55" s="66"/>
      <c r="J55" s="66"/>
      <c r="K55" s="66"/>
      <c r="L55" s="66"/>
      <c r="M55" s="66"/>
      <c r="N55" s="66"/>
      <c r="O55" s="66"/>
      <c r="P55" s="66"/>
      <c r="Q55" s="66"/>
      <c r="R55" s="66"/>
      <c r="S55" s="66"/>
      <c r="T55" s="66"/>
      <c r="U55" s="66"/>
      <c r="V55" s="66"/>
    </row>
    <row r="56" spans="1:22" ht="12.75">
      <c r="A56" s="66"/>
      <c r="B56" s="66"/>
      <c r="C56" s="66"/>
      <c r="D56" s="66"/>
      <c r="E56" s="66"/>
      <c r="F56" s="66"/>
      <c r="G56" s="66"/>
      <c r="H56" s="66"/>
      <c r="I56" s="66"/>
      <c r="J56" s="66"/>
      <c r="K56" s="66"/>
      <c r="L56" s="66"/>
      <c r="M56" s="66"/>
      <c r="N56" s="66"/>
      <c r="O56" s="66"/>
      <c r="P56" s="66"/>
      <c r="Q56" s="66"/>
      <c r="R56" s="66"/>
      <c r="S56" s="66"/>
      <c r="T56" s="66"/>
      <c r="U56" s="66"/>
      <c r="V56" s="66"/>
    </row>
    <row r="57" spans="1:22" ht="12.75">
      <c r="A57" s="66"/>
      <c r="B57" s="66"/>
      <c r="C57" s="66"/>
      <c r="D57" s="66"/>
      <c r="E57" s="66"/>
      <c r="F57" s="66"/>
      <c r="G57" s="66"/>
      <c r="H57" s="66"/>
      <c r="I57" s="66"/>
      <c r="J57" s="66"/>
      <c r="K57" s="66"/>
      <c r="L57" s="66"/>
      <c r="M57" s="66"/>
      <c r="N57" s="66"/>
      <c r="O57" s="66"/>
      <c r="P57" s="66"/>
      <c r="Q57" s="66"/>
      <c r="R57" s="66"/>
      <c r="S57" s="66"/>
      <c r="T57" s="66"/>
      <c r="U57" s="66"/>
      <c r="V57" s="66"/>
    </row>
    <row r="58" spans="1:22" ht="12.75">
      <c r="A58" s="66"/>
      <c r="B58" s="66"/>
      <c r="C58" s="66"/>
      <c r="D58" s="66"/>
      <c r="E58" s="66"/>
      <c r="F58" s="66"/>
      <c r="G58" s="66"/>
      <c r="H58" s="66"/>
      <c r="I58" s="66"/>
      <c r="J58" s="66"/>
      <c r="K58" s="66"/>
      <c r="L58" s="66"/>
      <c r="M58" s="66"/>
      <c r="N58" s="66"/>
      <c r="O58" s="66"/>
      <c r="P58" s="66"/>
      <c r="Q58" s="66"/>
      <c r="R58" s="66"/>
      <c r="S58" s="66"/>
      <c r="T58" s="66"/>
      <c r="U58" s="66"/>
      <c r="V58" s="66"/>
    </row>
    <row r="59" spans="1:22" ht="12.75">
      <c r="A59" s="66"/>
      <c r="B59" s="66"/>
      <c r="C59" s="66"/>
      <c r="D59" s="66"/>
      <c r="E59" s="66"/>
      <c r="F59" s="66"/>
      <c r="G59" s="66"/>
      <c r="H59" s="66"/>
      <c r="I59" s="66"/>
      <c r="J59" s="66"/>
      <c r="K59" s="66"/>
      <c r="L59" s="66"/>
      <c r="M59" s="66"/>
      <c r="N59" s="66"/>
      <c r="O59" s="66"/>
      <c r="P59" s="66"/>
      <c r="Q59" s="66"/>
      <c r="R59" s="66"/>
      <c r="S59" s="66"/>
      <c r="T59" s="66"/>
      <c r="U59" s="66"/>
      <c r="V59" s="66"/>
    </row>
    <row r="60" spans="1:22" ht="12.75">
      <c r="A60" s="66"/>
      <c r="B60" s="66"/>
      <c r="C60" s="66"/>
      <c r="D60" s="66"/>
      <c r="E60" s="66"/>
      <c r="F60" s="66"/>
      <c r="G60" s="66"/>
      <c r="H60" s="66"/>
      <c r="I60" s="66"/>
      <c r="J60" s="66"/>
      <c r="K60" s="66"/>
      <c r="L60" s="66"/>
      <c r="M60" s="66"/>
      <c r="N60" s="66"/>
      <c r="O60" s="66"/>
      <c r="P60" s="66"/>
      <c r="Q60" s="66"/>
      <c r="R60" s="66"/>
      <c r="S60" s="66"/>
      <c r="T60" s="66"/>
      <c r="U60" s="66"/>
      <c r="V60" s="66"/>
    </row>
    <row r="61" spans="1:22" ht="12.75">
      <c r="A61" s="66"/>
      <c r="B61" s="66"/>
      <c r="C61" s="66"/>
      <c r="D61" s="66"/>
      <c r="E61" s="66"/>
      <c r="F61" s="66"/>
      <c r="G61" s="66"/>
      <c r="H61" s="66"/>
      <c r="I61" s="66"/>
      <c r="J61" s="66"/>
      <c r="K61" s="66"/>
      <c r="L61" s="66"/>
      <c r="M61" s="66"/>
      <c r="N61" s="66"/>
      <c r="O61" s="66"/>
      <c r="P61" s="66"/>
      <c r="Q61" s="66"/>
      <c r="R61" s="66"/>
      <c r="S61" s="66"/>
      <c r="T61" s="66"/>
      <c r="U61" s="66"/>
      <c r="V61" s="66"/>
    </row>
    <row r="62" spans="1:22" ht="12.75">
      <c r="A62" s="66"/>
      <c r="B62" s="66"/>
      <c r="C62" s="66"/>
      <c r="D62" s="66"/>
      <c r="E62" s="66"/>
      <c r="F62" s="66"/>
      <c r="G62" s="66"/>
      <c r="H62" s="66"/>
      <c r="I62" s="66"/>
      <c r="J62" s="66"/>
      <c r="K62" s="66"/>
      <c r="L62" s="66"/>
      <c r="M62" s="66"/>
      <c r="N62" s="66"/>
      <c r="O62" s="66"/>
      <c r="P62" s="66"/>
      <c r="Q62" s="66"/>
      <c r="R62" s="66"/>
      <c r="S62" s="66"/>
      <c r="T62" s="66"/>
      <c r="U62" s="66"/>
      <c r="V62" s="66"/>
    </row>
    <row r="63" spans="1:22" ht="12.75">
      <c r="A63" s="66"/>
      <c r="B63" s="66"/>
      <c r="C63" s="66"/>
      <c r="D63" s="66"/>
      <c r="E63" s="66"/>
      <c r="F63" s="66"/>
      <c r="G63" s="66"/>
      <c r="H63" s="66"/>
      <c r="I63" s="66"/>
      <c r="J63" s="66"/>
      <c r="K63" s="66"/>
      <c r="L63" s="66"/>
      <c r="M63" s="66"/>
      <c r="N63" s="66"/>
      <c r="O63" s="66"/>
      <c r="P63" s="66"/>
      <c r="Q63" s="66"/>
      <c r="R63" s="66"/>
      <c r="S63" s="66"/>
      <c r="T63" s="66"/>
      <c r="U63" s="66"/>
      <c r="V63" s="66"/>
    </row>
    <row r="64" spans="1:22" ht="12.75">
      <c r="A64" s="66"/>
      <c r="B64" s="66"/>
      <c r="C64" s="66"/>
      <c r="D64" s="66"/>
      <c r="E64" s="66"/>
      <c r="F64" s="66"/>
      <c r="G64" s="66"/>
      <c r="H64" s="66"/>
      <c r="I64" s="66"/>
      <c r="J64" s="66"/>
      <c r="K64" s="66"/>
      <c r="L64" s="66"/>
      <c r="M64" s="66"/>
      <c r="N64" s="66"/>
      <c r="O64" s="66"/>
      <c r="P64" s="66"/>
      <c r="Q64" s="66"/>
      <c r="R64" s="66"/>
      <c r="S64" s="66"/>
      <c r="T64" s="66"/>
      <c r="U64" s="66"/>
      <c r="V64" s="66"/>
    </row>
    <row r="65" spans="1:22" ht="12.75">
      <c r="A65" s="66"/>
      <c r="B65" s="66"/>
      <c r="C65" s="66"/>
      <c r="D65" s="66"/>
      <c r="E65" s="66"/>
      <c r="F65" s="66"/>
      <c r="G65" s="66"/>
      <c r="H65" s="66"/>
      <c r="I65" s="66"/>
      <c r="J65" s="66"/>
      <c r="K65" s="66"/>
      <c r="L65" s="66"/>
      <c r="M65" s="66"/>
      <c r="N65" s="66"/>
      <c r="O65" s="66"/>
      <c r="P65" s="66"/>
      <c r="Q65" s="66"/>
      <c r="R65" s="66"/>
      <c r="S65" s="66"/>
      <c r="T65" s="66"/>
      <c r="U65" s="66"/>
      <c r="V65" s="66"/>
    </row>
    <row r="66" spans="1:22" ht="12.75">
      <c r="A66" s="66"/>
      <c r="B66" s="66"/>
      <c r="C66" s="66"/>
      <c r="D66" s="66"/>
      <c r="E66" s="66"/>
      <c r="F66" s="66"/>
      <c r="G66" s="66"/>
      <c r="H66" s="66"/>
      <c r="I66" s="66"/>
      <c r="J66" s="66"/>
      <c r="K66" s="66"/>
      <c r="L66" s="66"/>
      <c r="M66" s="66"/>
      <c r="N66" s="66"/>
      <c r="O66" s="66"/>
      <c r="P66" s="66"/>
      <c r="Q66" s="66"/>
      <c r="R66" s="66"/>
      <c r="S66" s="66"/>
      <c r="T66" s="66"/>
      <c r="U66" s="66"/>
      <c r="V66" s="66"/>
    </row>
    <row r="67" spans="1:22" ht="12.75">
      <c r="A67" s="66"/>
      <c r="B67" s="66"/>
      <c r="C67" s="66"/>
      <c r="D67" s="66"/>
      <c r="E67" s="66"/>
      <c r="F67" s="66"/>
      <c r="G67" s="66"/>
      <c r="H67" s="66"/>
      <c r="I67" s="66"/>
      <c r="J67" s="66"/>
      <c r="K67" s="66"/>
      <c r="L67" s="66"/>
      <c r="M67" s="66"/>
      <c r="N67" s="66"/>
      <c r="O67" s="66"/>
      <c r="P67" s="66"/>
      <c r="Q67" s="66"/>
      <c r="R67" s="66"/>
      <c r="S67" s="66"/>
      <c r="T67" s="66"/>
      <c r="U67" s="66"/>
      <c r="V67" s="66"/>
    </row>
    <row r="68" spans="1:22" ht="12.75">
      <c r="A68" s="66"/>
      <c r="B68" s="66"/>
      <c r="C68" s="66"/>
      <c r="D68" s="66"/>
      <c r="E68" s="66"/>
      <c r="F68" s="66"/>
      <c r="G68" s="66"/>
      <c r="H68" s="66"/>
      <c r="I68" s="66"/>
      <c r="J68" s="66"/>
      <c r="K68" s="66"/>
      <c r="L68" s="66"/>
      <c r="M68" s="66"/>
      <c r="N68" s="66"/>
      <c r="O68" s="66"/>
      <c r="P68" s="66"/>
      <c r="Q68" s="66"/>
      <c r="R68" s="66"/>
      <c r="S68" s="66"/>
      <c r="T68" s="66"/>
      <c r="U68" s="66"/>
      <c r="V68" s="66"/>
    </row>
    <row r="69" spans="1:22" ht="12.75">
      <c r="A69" s="66"/>
      <c r="B69" s="66"/>
      <c r="C69" s="66"/>
      <c r="D69" s="66"/>
      <c r="E69" s="66"/>
      <c r="F69" s="66"/>
      <c r="G69" s="66"/>
      <c r="H69" s="66"/>
      <c r="I69" s="66"/>
      <c r="J69" s="66"/>
      <c r="K69" s="66"/>
      <c r="L69" s="66"/>
      <c r="M69" s="66"/>
      <c r="N69" s="66"/>
      <c r="O69" s="66"/>
      <c r="P69" s="66"/>
      <c r="Q69" s="66"/>
      <c r="R69" s="66"/>
      <c r="S69" s="66"/>
      <c r="T69" s="66"/>
      <c r="U69" s="66"/>
      <c r="V69" s="66"/>
    </row>
  </sheetData>
  <sheetProtection/>
  <printOptions horizontalCentered="1" verticalCentered="1"/>
  <pageMargins left="0.7874015748031497" right="0.7874015748031497" top="0.984251968503937" bottom="0.984251968503937" header="0.5118110236220472" footer="0.5118110236220472"/>
  <pageSetup firstPageNumber="2" useFirstPageNumber="1" horizontalDpi="600" verticalDpi="600" orientation="portrait" paperSize="9" scale="75" r:id="rId1"/>
  <headerFooter alignWithMargins="0">
    <oddFooter>&amp;C&amp;16page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LA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Falconi</dc:creator>
  <cp:keywords/>
  <dc:description/>
  <cp:lastModifiedBy>JACQUET Joëlle</cp:lastModifiedBy>
  <cp:lastPrinted>2013-09-06T09:41:40Z</cp:lastPrinted>
  <dcterms:created xsi:type="dcterms:W3CDTF">2007-10-03T07:50:09Z</dcterms:created>
  <dcterms:modified xsi:type="dcterms:W3CDTF">2013-09-06T09:43:41Z</dcterms:modified>
  <cp:category/>
  <cp:version/>
  <cp:contentType/>
  <cp:contentStatus/>
</cp:coreProperties>
</file>