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6" activeTab="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<sst xmlns="http://schemas.openxmlformats.org/spreadsheetml/2006/main" count="367" uniqueCount="165">
  <si>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</si>
  <si>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</si>
  <si>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</si>
  <si>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</si>
  <si>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</si>
  <si>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</si>
  <si>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</si>
  <si>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</si>
  <si>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</si>
  <si>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</si>
  <si>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</si>
  <si>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</si>
  <si>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</si>
  <si>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</si>
  <si>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</si>
  <si>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</si>
  <si>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</si>
  <si>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</si>
  <si>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</si>
  <si>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</si>
  <si>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</si>
  <si>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</si>
  <si>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</si>
  <si>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</si>
  <si>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</si>
  <si>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</si>
  <si>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</si>
  <si>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</si>
  <si>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</si>
  <si>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</si>
  <si>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</si>
  <si>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</si>
  <si>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</si>
  <si>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</si>
  <si>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</si>
  <si>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</si>
  <si>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</si>
  <si>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</si>
  <si>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</si>
  <si>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</si>
  <si>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</si>
  <si>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</si>
  <si>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</si>
  <si>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</si>
  <si>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</si>
  <si>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</si>
  <si>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</si>
  <si>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</si>
  <si>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</si>
  <si>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</si>
  <si>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</si>
  <si>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</si>
  <si>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</si>
  <si>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</si>
  <si>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</si>
  <si>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</si>
  <si>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</si>
  <si>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</si>
  <si>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</si>
  <si>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</si>
  <si>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</si>
  <si>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</si>
  <si>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</si>
  <si>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</si>
  <si>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</si>
  <si>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</si>
  <si>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</si>
  <si>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</si>
  <si>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</si>
  <si>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</si>
  <si>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</si>
  <si>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</si>
  <si>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</si>
  <si>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</si>
  <si>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</si>
  <si>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</si>
  <si>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</si>
  <si>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</si>
  <si>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</si>
  <si>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</si>
  <si>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</si>
  <si>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</si>
  <si>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</si>
  <si>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</si>
  <si>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</si>
  <si>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</si>
  <si>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</si>
  <si>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</si>
  <si>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</si>
  <si>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</si>
  <si>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</si>
  <si>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</si>
  <si>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</si>
  <si>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</si>
  <si>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</si>
  <si>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</si>
  <si>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</si>
  <si>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</si>
  <si>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</si>
  <si>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</si>
  <si>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</si>
  <si>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</si>
  <si>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</si>
  <si>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</si>
  <si>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</si>
  <si>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</si>
  <si>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</si>
  <si>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</si>
  <si>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</si>
  <si>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</si>
  <si>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</si>
  <si>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</si>
  <si>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</si>
  <si>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</si>
  <si>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</si>
  <si>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</si>
  <si>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</si>
  <si>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</si>
  <si>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</si>
  <si>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</si>
  <si>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</si>
  <si>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</si>
  <si>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</si>
  <si>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</si>
  <si>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</si>
  <si>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</si>
  <si>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</si>
  <si>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</si>
  <si>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</si>
  <si>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avril 2012 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</si>
  <si>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</si>
  <si>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</si>
  <si>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</si>
  <si>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</si>
  <si>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</si>
  <si>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</si>
  <si>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</si>
  <si>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</si>
  <si>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</si>
  <si>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</si>
  <si>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</si>
  <si>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</si>
  <si>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</si>
  <si>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</si>
  <si>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</si>
  <si>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</si>
  <si>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</si>
  <si>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</si>
  <si>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</si>
  <si>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</si>
  <si>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</si>
  <si>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</si>
  <si>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</si>
  <si>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</si>
  <si>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</si>
  <si>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</si>
  <si>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</si>
  <si>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</si>
  <si>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</si>
  <si>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</si>
  <si>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- 12 établissements ou quartiers ont une densité supérieure ou égale à 200 %,</t>
  </si>
  <si>
    <t>- 30 établissements ou quartiers ont une densité supérieure ou égale à 150 et inférieure à 200 %,</t>
  </si>
  <si>
    <t>- 57 établissements ou quartiers ont une densité supérieure ou égale à 120 et inférieure à 150 %,</t>
  </si>
  <si>
    <t>- 29 établissements ou quartiers ont une densité supérieure ou égale à 100 et inférieure à 120 %,</t>
  </si>
  <si>
    <t>- 117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</si>
</sst>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52567596"/>
        <c:axId val="3346317"/>
      </c:lineChart>
      <c:catAx>
        <c:axId val="525675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6317"/>
        <c:crosses val="autoZero"/>
        <c:auto val="1"/>
        <c:lblOffset val="100"/>
        <c:noMultiLvlLbl val="0"/>
      </c:catAx>
      <c:valAx>
        <c:axId val="334631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567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</c:numLit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231"/>
        <c:crosses val="autoZero"/>
        <c:auto val="1"/>
        <c:lblOffset val="100"/>
        <c:noMultiLvlLbl val="0"/>
      </c:catAx>
      <c:valAx>
        <c:axId val="2616231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</c:numLit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88129"/>
        <c:crosses val="autoZero"/>
        <c:auto val="1"/>
        <c:lblOffset val="100"/>
        <c:noMultiLvlLbl val="0"/>
      </c:catAx>
      <c:valAx>
        <c:axId val="10588129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60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</c:numLit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32091"/>
        <c:crossesAt val="0"/>
        <c:auto val="1"/>
        <c:lblOffset val="100"/>
        <c:noMultiLvlLbl val="0"/>
      </c:catAx>
      <c:valAx>
        <c:axId val="52332091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842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</c:numLit>
          </c:val>
          <c:smooth val="0"/>
        </c:ser>
        <c:marker val="1"/>
        <c:axId val="1226772"/>
        <c:axId val="11040949"/>
      </c:lineChart>
      <c:catAx>
        <c:axId val="122677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0949"/>
        <c:crosses val="autoZero"/>
        <c:auto val="1"/>
        <c:lblOffset val="100"/>
        <c:noMultiLvlLbl val="0"/>
      </c:catAx>
      <c:valAx>
        <c:axId val="11040949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772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32259678"/>
        <c:axId val="21901647"/>
      </c:lineChart>
      <c:catAx>
        <c:axId val="32259678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1647"/>
        <c:crosses val="autoZero"/>
        <c:auto val="1"/>
        <c:lblOffset val="100"/>
        <c:noMultiLvlLbl val="0"/>
      </c:catAx>
      <c:valAx>
        <c:axId val="21901647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967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</c:numLit>
          </c:val>
          <c:smooth val="0"/>
        </c:ser>
        <c:marker val="1"/>
        <c:axId val="62897096"/>
        <c:axId val="29202953"/>
      </c:lineChart>
      <c:catAx>
        <c:axId val="6289709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8970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3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avril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5373</v>
      </c>
      <c r="D9" s="254">
        <v>0</v>
      </c>
      <c r="E9" s="240">
        <v>678</v>
      </c>
      <c r="F9" s="241">
        <f>C9+E9</f>
        <v>6051</v>
      </c>
      <c r="G9" s="118">
        <v>9.066330209084361</v>
      </c>
      <c r="H9" s="53"/>
    </row>
    <row r="10" spans="2:8" s="50" customFormat="1" ht="14.25" customHeight="1">
      <c r="B10" s="234" t="s">
        <v>131</v>
      </c>
      <c r="C10" s="240">
        <v>5611</v>
      </c>
      <c r="D10" s="254">
        <v>0</v>
      </c>
      <c r="E10" s="240">
        <v>636</v>
      </c>
      <c r="F10" s="241">
        <f aca="true" t="shared" si="0" ref="F10:F33">C10+E10</f>
        <v>6247</v>
      </c>
      <c r="G10" s="118">
        <v>3.239134027433477</v>
      </c>
      <c r="H10" s="53"/>
    </row>
    <row r="11" spans="2:8" s="50" customFormat="1" ht="14.25" customHeight="1">
      <c r="B11" s="234" t="s">
        <v>132</v>
      </c>
      <c r="C11" s="101">
        <v>5685</v>
      </c>
      <c r="D11" s="255">
        <v>0</v>
      </c>
      <c r="E11" s="101">
        <v>640</v>
      </c>
      <c r="F11" s="241">
        <f t="shared" si="0"/>
        <v>6325</v>
      </c>
      <c r="G11" s="118">
        <v>1.248599327677291</v>
      </c>
      <c r="H11" s="53"/>
    </row>
    <row r="12" spans="2:8" s="50" customFormat="1" ht="14.25" customHeight="1">
      <c r="B12" s="234" t="s">
        <v>133</v>
      </c>
      <c r="C12" s="101">
        <v>5864</v>
      </c>
      <c r="D12" s="255">
        <v>0</v>
      </c>
      <c r="E12" s="101">
        <v>682</v>
      </c>
      <c r="F12" s="241">
        <f t="shared" si="0"/>
        <v>6546</v>
      </c>
      <c r="G12" s="118">
        <v>3.49407114624507</v>
      </c>
      <c r="H12" s="53"/>
    </row>
    <row r="13" spans="2:8" s="50" customFormat="1" ht="14.25" customHeight="1">
      <c r="B13" s="234" t="s">
        <v>134</v>
      </c>
      <c r="C13" s="101">
        <v>5718</v>
      </c>
      <c r="D13" s="255">
        <v>0</v>
      </c>
      <c r="E13" s="101">
        <v>663</v>
      </c>
      <c r="F13" s="241">
        <f t="shared" si="0"/>
        <v>6381</v>
      </c>
      <c r="G13" s="118">
        <v>-2.5206232813932195</v>
      </c>
      <c r="H13" s="53"/>
    </row>
    <row r="14" spans="2:8" s="50" customFormat="1" ht="14.25" customHeight="1">
      <c r="B14" s="234" t="s">
        <v>135</v>
      </c>
      <c r="C14" s="101">
        <v>5237</v>
      </c>
      <c r="D14" s="255">
        <v>0</v>
      </c>
      <c r="E14" s="101">
        <v>603</v>
      </c>
      <c r="F14" s="241">
        <f t="shared" si="0"/>
        <v>5840</v>
      </c>
      <c r="G14" s="118">
        <v>-8.478294938097475</v>
      </c>
      <c r="H14" s="53"/>
    </row>
    <row r="15" spans="2:8" s="50" customFormat="1" ht="14.25" customHeight="1">
      <c r="B15" s="234" t="s">
        <v>136</v>
      </c>
      <c r="C15" s="101">
        <v>5104</v>
      </c>
      <c r="D15" s="255">
        <v>0</v>
      </c>
      <c r="E15" s="101">
        <v>679</v>
      </c>
      <c r="F15" s="241">
        <f t="shared" si="0"/>
        <v>5783</v>
      </c>
      <c r="G15" s="118">
        <v>-0.9760273972602707</v>
      </c>
      <c r="H15" s="53"/>
    </row>
    <row r="16" spans="2:8" s="50" customFormat="1" ht="14.25" customHeight="1">
      <c r="B16" s="234" t="s">
        <v>137</v>
      </c>
      <c r="C16" s="101">
        <v>5050</v>
      </c>
      <c r="D16" s="255">
        <v>0</v>
      </c>
      <c r="E16" s="101">
        <v>687</v>
      </c>
      <c r="F16" s="241">
        <f t="shared" si="0"/>
        <v>5737</v>
      </c>
      <c r="G16" s="118">
        <v>-0.7954348953830181</v>
      </c>
      <c r="H16" s="53"/>
    </row>
    <row r="17" spans="2:8" s="50" customFormat="1" ht="14.25" customHeight="1">
      <c r="B17" s="234" t="s">
        <v>138</v>
      </c>
      <c r="C17" s="101">
        <v>5689</v>
      </c>
      <c r="D17" s="255">
        <v>0</v>
      </c>
      <c r="E17" s="101">
        <v>716</v>
      </c>
      <c r="F17" s="241">
        <f t="shared" si="0"/>
        <v>6405</v>
      </c>
      <c r="G17" s="118">
        <v>11.643716227993718</v>
      </c>
      <c r="H17" s="53"/>
    </row>
    <row r="18" spans="2:8" s="50" customFormat="1" ht="14.25" customHeight="1">
      <c r="B18" s="234" t="s">
        <v>139</v>
      </c>
      <c r="C18" s="101">
        <v>5767</v>
      </c>
      <c r="D18" s="255">
        <v>0</v>
      </c>
      <c r="E18" s="101">
        <v>664</v>
      </c>
      <c r="F18" s="241">
        <f t="shared" si="0"/>
        <v>6431</v>
      </c>
      <c r="G18" s="118">
        <v>0.4059328649492544</v>
      </c>
      <c r="H18" s="53"/>
    </row>
    <row r="19" spans="2:8" s="50" customFormat="1" ht="14.25" customHeight="1">
      <c r="B19" s="234" t="s">
        <v>140</v>
      </c>
      <c r="C19" s="101">
        <v>6439</v>
      </c>
      <c r="D19" s="255">
        <v>108</v>
      </c>
      <c r="E19" s="101">
        <v>654</v>
      </c>
      <c r="F19" s="241">
        <f t="shared" si="0"/>
        <v>7093</v>
      </c>
      <c r="G19" s="118">
        <v>10.293888975276012</v>
      </c>
      <c r="H19" s="53"/>
    </row>
    <row r="20" spans="2:8" s="50" customFormat="1" ht="14.25" customHeight="1">
      <c r="B20" s="234" t="s">
        <v>141</v>
      </c>
      <c r="C20" s="101">
        <v>6877</v>
      </c>
      <c r="D20" s="255">
        <v>213</v>
      </c>
      <c r="E20" s="101">
        <v>636</v>
      </c>
      <c r="F20" s="241">
        <f t="shared" si="0"/>
        <v>7513</v>
      </c>
      <c r="G20" s="118">
        <v>5.921330889609466</v>
      </c>
      <c r="H20" s="53"/>
    </row>
    <row r="21" spans="2:8" s="50" customFormat="1" ht="14.25" customHeight="1">
      <c r="B21" s="234" t="s">
        <v>142</v>
      </c>
      <c r="C21" s="101">
        <v>7147</v>
      </c>
      <c r="D21" s="255">
        <v>302</v>
      </c>
      <c r="E21" s="101">
        <v>618</v>
      </c>
      <c r="F21" s="241">
        <f t="shared" si="0"/>
        <v>7765</v>
      </c>
      <c r="G21" s="118">
        <v>3.354186077465715</v>
      </c>
      <c r="H21" s="53"/>
    </row>
    <row r="22" spans="2:8" s="50" customFormat="1" ht="14.25" customHeight="1">
      <c r="B22" s="234" t="s">
        <v>143</v>
      </c>
      <c r="C22" s="101">
        <v>7341</v>
      </c>
      <c r="D22" s="255">
        <v>344</v>
      </c>
      <c r="E22" s="101">
        <v>650</v>
      </c>
      <c r="F22" s="241">
        <f t="shared" si="0"/>
        <v>7991</v>
      </c>
      <c r="G22" s="118">
        <v>2.9104958145524717</v>
      </c>
      <c r="H22" s="53"/>
    </row>
    <row r="23" spans="2:8" s="50" customFormat="1" ht="14.25" customHeight="1">
      <c r="B23" s="234" t="s">
        <v>144</v>
      </c>
      <c r="C23" s="101">
        <v>7645</v>
      </c>
      <c r="D23" s="255">
        <v>406</v>
      </c>
      <c r="E23" s="101">
        <v>661</v>
      </c>
      <c r="F23" s="241">
        <f t="shared" si="0"/>
        <v>8306</v>
      </c>
      <c r="G23" s="118">
        <v>3.941934676511072</v>
      </c>
      <c r="H23" s="53"/>
    </row>
    <row r="24" spans="2:8" s="50" customFormat="1" ht="14.25" customHeight="1">
      <c r="B24" s="234" t="s">
        <v>145</v>
      </c>
      <c r="C24" s="101">
        <v>7971</v>
      </c>
      <c r="D24" s="255">
        <v>460</v>
      </c>
      <c r="E24" s="101">
        <v>623</v>
      </c>
      <c r="F24" s="241">
        <f t="shared" si="0"/>
        <v>8594</v>
      </c>
      <c r="G24" s="118">
        <v>3.4673729833855083</v>
      </c>
      <c r="H24" s="53"/>
    </row>
    <row r="25" spans="2:8" s="50" customFormat="1" ht="14.25" customHeight="1">
      <c r="B25" s="234" t="s">
        <v>146</v>
      </c>
      <c r="C25" s="101">
        <v>7945</v>
      </c>
      <c r="D25" s="255">
        <v>473</v>
      </c>
      <c r="E25" s="101">
        <v>616</v>
      </c>
      <c r="F25" s="241">
        <f t="shared" si="0"/>
        <v>8561</v>
      </c>
      <c r="G25" s="118">
        <v>-0.3839888294158711</v>
      </c>
      <c r="H25" s="53"/>
    </row>
    <row r="26" spans="2:8" s="50" customFormat="1" ht="14.25" customHeight="1">
      <c r="B26" s="234" t="s">
        <v>147</v>
      </c>
      <c r="C26" s="101">
        <v>7564</v>
      </c>
      <c r="D26" s="255">
        <v>513</v>
      </c>
      <c r="E26" s="101">
        <v>576</v>
      </c>
      <c r="F26" s="241">
        <f t="shared" si="0"/>
        <v>8140</v>
      </c>
      <c r="G26" s="118">
        <v>-4.917649807265512</v>
      </c>
      <c r="H26" s="53"/>
    </row>
    <row r="27" spans="2:8" s="50" customFormat="1" ht="14.25" customHeight="1">
      <c r="B27" s="234" t="s">
        <v>148</v>
      </c>
      <c r="C27" s="101">
        <v>7605</v>
      </c>
      <c r="D27" s="255">
        <v>494</v>
      </c>
      <c r="E27" s="101">
        <v>574</v>
      </c>
      <c r="F27" s="241">
        <f t="shared" si="0"/>
        <v>8179</v>
      </c>
      <c r="G27" s="118">
        <v>0.47911547911547725</v>
      </c>
      <c r="H27" s="53"/>
    </row>
    <row r="28" spans="2:8" s="50" customFormat="1" ht="14.25" customHeight="1">
      <c r="B28" s="234" t="s">
        <v>149</v>
      </c>
      <c r="C28" s="101">
        <v>7886</v>
      </c>
      <c r="D28" s="255">
        <v>500</v>
      </c>
      <c r="E28" s="101">
        <v>552</v>
      </c>
      <c r="F28" s="241">
        <f t="shared" si="0"/>
        <v>8438</v>
      </c>
      <c r="G28" s="118">
        <v>3.1666462892774083</v>
      </c>
      <c r="H28" s="53"/>
    </row>
    <row r="29" spans="2:8" s="50" customFormat="1" ht="14.25" customHeight="1">
      <c r="B29" s="234" t="s">
        <v>150</v>
      </c>
      <c r="C29" s="101">
        <v>8267</v>
      </c>
      <c r="D29" s="255">
        <v>466</v>
      </c>
      <c r="E29" s="101">
        <v>579</v>
      </c>
      <c r="F29" s="241">
        <f t="shared" si="0"/>
        <v>8846</v>
      </c>
      <c r="G29" s="118">
        <v>4.835269021095057</v>
      </c>
      <c r="H29" s="53"/>
    </row>
    <row r="30" spans="2:8" s="50" customFormat="1" ht="14.25" customHeight="1">
      <c r="B30" s="234" t="s">
        <v>151</v>
      </c>
      <c r="C30" s="101">
        <v>8417</v>
      </c>
      <c r="D30" s="255">
        <v>528</v>
      </c>
      <c r="E30" s="101">
        <v>576</v>
      </c>
      <c r="F30" s="241">
        <f t="shared" si="0"/>
        <v>8993</v>
      </c>
      <c r="G30" s="118">
        <v>1.6617680307483562</v>
      </c>
      <c r="H30" s="53"/>
    </row>
    <row r="31" spans="2:8" s="50" customFormat="1" ht="14.25" customHeight="1">
      <c r="B31" s="234" t="s">
        <v>152</v>
      </c>
      <c r="C31" s="101">
        <v>8924</v>
      </c>
      <c r="D31" s="255">
        <v>500</v>
      </c>
      <c r="E31" s="101">
        <v>599</v>
      </c>
      <c r="F31" s="241">
        <f t="shared" si="0"/>
        <v>9523</v>
      </c>
      <c r="G31" s="118">
        <v>5.893472700989655</v>
      </c>
      <c r="H31" s="53"/>
    </row>
    <row r="32" spans="2:8" s="50" customFormat="1" ht="14.25" customHeight="1">
      <c r="B32" s="234" t="s">
        <v>153</v>
      </c>
      <c r="C32" s="101">
        <v>9370</v>
      </c>
      <c r="D32" s="255">
        <v>514</v>
      </c>
      <c r="E32" s="101">
        <v>613</v>
      </c>
      <c r="F32" s="241">
        <f t="shared" si="0"/>
        <v>9983</v>
      </c>
      <c r="G32" s="118">
        <v>4.830410584899725</v>
      </c>
      <c r="H32" s="53"/>
    </row>
    <row r="33" spans="2:8" ht="14.25" customHeight="1">
      <c r="B33" s="236" t="s">
        <v>154</v>
      </c>
      <c r="C33" s="100">
        <v>9774</v>
      </c>
      <c r="D33" s="256">
        <v>566</v>
      </c>
      <c r="E33" s="100">
        <v>653</v>
      </c>
      <c r="F33" s="257">
        <f t="shared" si="0"/>
        <v>10427</v>
      </c>
      <c r="G33" s="121">
        <v>4.44756085345086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7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16251</v>
      </c>
      <c r="D13" s="132">
        <v>776</v>
      </c>
      <c r="E13" s="140">
        <f>C13+D13</f>
        <v>17027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48608</v>
      </c>
      <c r="D18" s="132">
        <v>1526</v>
      </c>
      <c r="E18" s="140">
        <f>C18+D18</f>
        <v>50134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64859</v>
      </c>
      <c r="D21" s="133">
        <f>D18+D13</f>
        <v>2302</v>
      </c>
      <c r="E21" s="142">
        <f>E13+E18</f>
        <v>67161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2807</v>
      </c>
      <c r="C10" s="284"/>
      <c r="D10" s="64"/>
      <c r="E10" s="62"/>
    </row>
    <row r="11" spans="2:6" s="1" customFormat="1" ht="21" customHeight="1">
      <c r="B11" s="285"/>
      <c r="C11" s="286"/>
      <c r="D11" s="134">
        <v>77588</v>
      </c>
      <c r="E11" s="135">
        <f>B10/D11%</f>
        <v>3.6178274990977988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776</v>
      </c>
      <c r="D17" s="62">
        <f>C17/C20%</f>
        <v>27.64517278232989</v>
      </c>
    </row>
    <row r="18" spans="2:4" ht="13.5">
      <c r="B18" s="70" t="s">
        <v>46</v>
      </c>
      <c r="C18" s="64">
        <v>2031</v>
      </c>
      <c r="D18" s="62">
        <f>C18/C20%</f>
        <v>72.3548272176701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2807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505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697</v>
      </c>
      <c r="D9" s="120">
        <v>1629</v>
      </c>
      <c r="E9" s="74">
        <v>2326</v>
      </c>
      <c r="F9" s="244">
        <v>0.012625163256421379</v>
      </c>
      <c r="G9" s="61"/>
    </row>
    <row r="10" spans="2:7" ht="14.25" customHeight="1">
      <c r="B10" s="85" t="s">
        <v>131</v>
      </c>
      <c r="C10" s="122">
        <v>681</v>
      </c>
      <c r="D10" s="120">
        <v>1622</v>
      </c>
      <c r="E10" s="74">
        <v>2303</v>
      </c>
      <c r="F10" s="66">
        <v>-0.009888220120378377</v>
      </c>
      <c r="G10" s="61"/>
    </row>
    <row r="11" spans="2:7" ht="14.25" customHeight="1">
      <c r="B11" s="85" t="s">
        <v>132</v>
      </c>
      <c r="C11" s="122">
        <v>698</v>
      </c>
      <c r="D11" s="120">
        <v>1604</v>
      </c>
      <c r="E11" s="74">
        <v>2302</v>
      </c>
      <c r="F11" s="66">
        <v>-0.0004342162396873128</v>
      </c>
      <c r="G11" s="61"/>
    </row>
    <row r="12" spans="2:7" ht="14.25" customHeight="1">
      <c r="B12" s="85" t="s">
        <v>133</v>
      </c>
      <c r="C12" s="122">
        <v>711</v>
      </c>
      <c r="D12" s="120">
        <v>1620</v>
      </c>
      <c r="E12" s="74">
        <v>2331</v>
      </c>
      <c r="F12" s="66">
        <v>0.012597741094700243</v>
      </c>
      <c r="G12" s="61"/>
    </row>
    <row r="13" spans="2:7" ht="14.25" customHeight="1">
      <c r="B13" s="85" t="s">
        <v>134</v>
      </c>
      <c r="C13" s="122">
        <v>641</v>
      </c>
      <c r="D13" s="120">
        <v>1626</v>
      </c>
      <c r="E13" s="74">
        <v>2267</v>
      </c>
      <c r="F13" s="66">
        <v>-0.027456027456027488</v>
      </c>
      <c r="G13" s="61"/>
    </row>
    <row r="14" spans="2:7" ht="14.25" customHeight="1">
      <c r="B14" s="85" t="s">
        <v>135</v>
      </c>
      <c r="C14" s="122">
        <v>684</v>
      </c>
      <c r="D14" s="120">
        <v>1601</v>
      </c>
      <c r="E14" s="74">
        <v>2285</v>
      </c>
      <c r="F14" s="66">
        <v>0.007940008822232114</v>
      </c>
      <c r="G14" s="61"/>
    </row>
    <row r="15" spans="2:7" ht="14.25" customHeight="1">
      <c r="B15" s="85" t="s">
        <v>136</v>
      </c>
      <c r="C15" s="122">
        <v>717</v>
      </c>
      <c r="D15" s="120">
        <v>1619</v>
      </c>
      <c r="E15" s="74">
        <v>2336</v>
      </c>
      <c r="F15" s="66">
        <v>0.022319474835886144</v>
      </c>
      <c r="G15" s="61"/>
    </row>
    <row r="16" spans="2:7" ht="14.25" customHeight="1">
      <c r="B16" s="85" t="s">
        <v>137</v>
      </c>
      <c r="C16" s="122">
        <v>713</v>
      </c>
      <c r="D16" s="120">
        <v>1633</v>
      </c>
      <c r="E16" s="74">
        <v>2346</v>
      </c>
      <c r="F16" s="66">
        <v>0.0042808219178083196</v>
      </c>
      <c r="G16" s="61"/>
    </row>
    <row r="17" spans="2:7" ht="14.25" customHeight="1">
      <c r="B17" s="85" t="s">
        <v>138</v>
      </c>
      <c r="C17" s="122">
        <v>679</v>
      </c>
      <c r="D17" s="120">
        <v>1625</v>
      </c>
      <c r="E17" s="74">
        <v>2304</v>
      </c>
      <c r="F17" s="66">
        <v>-0.01790281329923271</v>
      </c>
      <c r="G17" s="61"/>
    </row>
    <row r="18" spans="2:7" ht="14.25" customHeight="1">
      <c r="B18" s="85" t="s">
        <v>139</v>
      </c>
      <c r="C18" s="122">
        <v>697</v>
      </c>
      <c r="D18" s="120">
        <v>1566</v>
      </c>
      <c r="E18" s="74">
        <v>2263</v>
      </c>
      <c r="F18" s="66">
        <v>-0.01779513888888884</v>
      </c>
      <c r="G18" s="61"/>
    </row>
    <row r="19" spans="2:7" ht="14.25" customHeight="1">
      <c r="B19" s="85" t="s">
        <v>140</v>
      </c>
      <c r="C19" s="122">
        <v>716</v>
      </c>
      <c r="D19" s="120">
        <v>1780</v>
      </c>
      <c r="E19" s="74">
        <v>2496</v>
      </c>
      <c r="F19" s="66">
        <v>0.10296067167476797</v>
      </c>
      <c r="G19" s="61"/>
    </row>
    <row r="20" spans="2:7" ht="14.25" customHeight="1">
      <c r="B20" s="85" t="s">
        <v>141</v>
      </c>
      <c r="C20" s="122">
        <v>725</v>
      </c>
      <c r="D20" s="120">
        <v>1678</v>
      </c>
      <c r="E20" s="74">
        <v>2403</v>
      </c>
      <c r="F20" s="66">
        <v>-0.03725961538461542</v>
      </c>
      <c r="G20" s="61"/>
    </row>
    <row r="21" spans="2:7" ht="14.25" customHeight="1">
      <c r="B21" s="85" t="s">
        <v>142</v>
      </c>
      <c r="C21" s="122">
        <v>708</v>
      </c>
      <c r="D21" s="120">
        <v>1749</v>
      </c>
      <c r="E21" s="74">
        <v>2457</v>
      </c>
      <c r="F21" s="66">
        <v>0.022471910112359605</v>
      </c>
      <c r="G21" s="61"/>
    </row>
    <row r="22" spans="2:7" ht="14.25" customHeight="1">
      <c r="B22" s="85" t="s">
        <v>143</v>
      </c>
      <c r="C22" s="122">
        <v>707</v>
      </c>
      <c r="D22" s="120">
        <v>1743</v>
      </c>
      <c r="E22" s="74">
        <v>2450</v>
      </c>
      <c r="F22" s="66">
        <v>-0.002849002849002802</v>
      </c>
      <c r="G22" s="61"/>
    </row>
    <row r="23" spans="2:7" ht="14.25" customHeight="1">
      <c r="B23" s="85" t="s">
        <v>144</v>
      </c>
      <c r="C23" s="122">
        <v>742</v>
      </c>
      <c r="D23" s="120">
        <v>1780</v>
      </c>
      <c r="E23" s="74">
        <v>2522</v>
      </c>
      <c r="F23" s="66">
        <v>0.029387755102040725</v>
      </c>
      <c r="G23" s="61"/>
    </row>
    <row r="24" spans="2:7" ht="14.25" customHeight="1">
      <c r="B24" s="85" t="s">
        <v>145</v>
      </c>
      <c r="C24" s="122">
        <v>739</v>
      </c>
      <c r="D24" s="120">
        <v>1802</v>
      </c>
      <c r="E24" s="74">
        <v>2541</v>
      </c>
      <c r="F24" s="66">
        <v>0.007533703409992043</v>
      </c>
      <c r="G24" s="61"/>
    </row>
    <row r="25" spans="2:7" ht="14.25" customHeight="1">
      <c r="B25" s="85" t="s">
        <v>146</v>
      </c>
      <c r="C25" s="122">
        <v>707</v>
      </c>
      <c r="D25" s="120">
        <v>1809</v>
      </c>
      <c r="E25" s="74">
        <v>2516</v>
      </c>
      <c r="F25" s="66">
        <v>-0.009838646202282586</v>
      </c>
      <c r="G25" s="61"/>
    </row>
    <row r="26" spans="2:7" ht="14.25" customHeight="1">
      <c r="B26" s="85" t="s">
        <v>147</v>
      </c>
      <c r="C26" s="122">
        <v>722</v>
      </c>
      <c r="D26" s="120">
        <v>1754</v>
      </c>
      <c r="E26" s="74">
        <v>2476</v>
      </c>
      <c r="F26" s="66">
        <v>-0.015898251192368873</v>
      </c>
      <c r="G26" s="61"/>
    </row>
    <row r="27" spans="2:7" ht="14.25" customHeight="1">
      <c r="B27" s="85" t="s">
        <v>148</v>
      </c>
      <c r="C27" s="122">
        <v>767</v>
      </c>
      <c r="D27" s="120">
        <v>1788</v>
      </c>
      <c r="E27" s="74">
        <v>2555</v>
      </c>
      <c r="F27" s="66">
        <v>0.031906300484652705</v>
      </c>
      <c r="G27" s="61"/>
    </row>
    <row r="28" spans="2:7" ht="14.25" customHeight="1">
      <c r="B28" s="85" t="s">
        <v>149</v>
      </c>
      <c r="C28" s="122">
        <v>744</v>
      </c>
      <c r="D28" s="120">
        <v>1853</v>
      </c>
      <c r="E28" s="74">
        <v>2597</v>
      </c>
      <c r="F28" s="66">
        <v>0.016438356164383494</v>
      </c>
      <c r="G28" s="61"/>
    </row>
    <row r="29" spans="2:7" ht="14.25" customHeight="1">
      <c r="B29" s="85" t="s">
        <v>150</v>
      </c>
      <c r="C29" s="122">
        <v>785</v>
      </c>
      <c r="D29" s="120">
        <v>1886</v>
      </c>
      <c r="E29" s="74">
        <v>2671</v>
      </c>
      <c r="F29" s="66">
        <v>0.028494416634578412</v>
      </c>
      <c r="G29" s="61"/>
    </row>
    <row r="30" spans="2:7" ht="14.25" customHeight="1">
      <c r="B30" s="85" t="s">
        <v>151</v>
      </c>
      <c r="C30" s="122">
        <v>781</v>
      </c>
      <c r="D30" s="120">
        <v>1842</v>
      </c>
      <c r="E30" s="74">
        <v>2623</v>
      </c>
      <c r="F30" s="66">
        <v>-0.01797079745413699</v>
      </c>
      <c r="G30" s="61"/>
    </row>
    <row r="31" spans="2:7" ht="14.25" customHeight="1">
      <c r="B31" s="85" t="s">
        <v>152</v>
      </c>
      <c r="C31" s="122">
        <v>747</v>
      </c>
      <c r="D31" s="120">
        <v>1941</v>
      </c>
      <c r="E31" s="74">
        <v>2688</v>
      </c>
      <c r="F31" s="66">
        <v>0.024780785360274393</v>
      </c>
      <c r="G31" s="61"/>
    </row>
    <row r="32" spans="2:7" ht="14.25" customHeight="1">
      <c r="B32" s="85" t="s">
        <v>153</v>
      </c>
      <c r="C32" s="122">
        <v>756</v>
      </c>
      <c r="D32" s="120">
        <v>1994</v>
      </c>
      <c r="E32" s="74">
        <v>2750</v>
      </c>
      <c r="F32" s="66">
        <v>0.023065476190476275</v>
      </c>
      <c r="G32" s="61"/>
    </row>
    <row r="33" spans="2:6" ht="13.5">
      <c r="B33" s="96" t="s">
        <v>154</v>
      </c>
      <c r="C33" s="102">
        <v>776</v>
      </c>
      <c r="D33" s="102">
        <v>2031</v>
      </c>
      <c r="E33" s="97">
        <v>2807</v>
      </c>
      <c r="F33" s="98">
        <v>0.020727272727272705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31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780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67161</v>
      </c>
      <c r="E12" s="245">
        <f>B11/D12%</f>
        <v>1.1613883057131371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458</v>
      </c>
      <c r="D18" s="62">
        <f>C18/$C$21%</f>
        <v>58.71794871794872</v>
      </c>
    </row>
    <row r="19" spans="2:4" ht="28.5" customHeight="1">
      <c r="B19" s="70" t="s">
        <v>39</v>
      </c>
      <c r="C19" s="64">
        <v>322</v>
      </c>
      <c r="D19" s="62">
        <f>C19/$C$21%</f>
        <v>41.282051282051285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780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406</v>
      </c>
      <c r="D9" s="247">
        <v>288</v>
      </c>
      <c r="E9" s="247">
        <v>694</v>
      </c>
      <c r="F9" s="66">
        <v>0.025110782865583436</v>
      </c>
      <c r="G9" s="61"/>
    </row>
    <row r="10" spans="2:7" ht="13.5">
      <c r="B10" s="85" t="s">
        <v>131</v>
      </c>
      <c r="C10" s="73">
        <v>426</v>
      </c>
      <c r="D10" s="73">
        <v>286</v>
      </c>
      <c r="E10" s="73">
        <v>712</v>
      </c>
      <c r="F10" s="66">
        <v>0.025936599423631135</v>
      </c>
      <c r="G10" s="61"/>
    </row>
    <row r="11" spans="2:7" ht="13.5">
      <c r="B11" s="85" t="s">
        <v>132</v>
      </c>
      <c r="C11" s="73">
        <v>405</v>
      </c>
      <c r="D11" s="73">
        <v>278</v>
      </c>
      <c r="E11" s="73">
        <v>683</v>
      </c>
      <c r="F11" s="66">
        <v>-0.0407303370786517</v>
      </c>
      <c r="G11" s="61"/>
    </row>
    <row r="12" spans="2:7" ht="13.5">
      <c r="B12" s="85" t="s">
        <v>133</v>
      </c>
      <c r="C12" s="73">
        <v>445</v>
      </c>
      <c r="D12" s="73">
        <v>313</v>
      </c>
      <c r="E12" s="73">
        <v>758</v>
      </c>
      <c r="F12" s="66">
        <v>0.10980966325036601</v>
      </c>
      <c r="G12" s="61"/>
    </row>
    <row r="13" spans="2:7" ht="13.5">
      <c r="B13" s="85" t="s">
        <v>134</v>
      </c>
      <c r="C13" s="73">
        <v>403</v>
      </c>
      <c r="D13" s="73">
        <v>355</v>
      </c>
      <c r="E13" s="73">
        <v>758</v>
      </c>
      <c r="F13" s="66">
        <v>0</v>
      </c>
      <c r="G13" s="61"/>
    </row>
    <row r="14" spans="2:7" ht="13.5">
      <c r="B14" s="85" t="s">
        <v>135</v>
      </c>
      <c r="C14" s="73">
        <v>398</v>
      </c>
      <c r="D14" s="73">
        <v>308</v>
      </c>
      <c r="E14" s="73">
        <v>706</v>
      </c>
      <c r="F14" s="66">
        <v>-0.06860158311345643</v>
      </c>
      <c r="G14" s="61"/>
    </row>
    <row r="15" spans="2:7" ht="13.5">
      <c r="B15" s="85" t="s">
        <v>136</v>
      </c>
      <c r="C15" s="73">
        <v>387</v>
      </c>
      <c r="D15" s="73">
        <v>305</v>
      </c>
      <c r="E15" s="73">
        <v>692</v>
      </c>
      <c r="F15" s="66">
        <v>-0.019830028328611915</v>
      </c>
      <c r="G15" s="61"/>
    </row>
    <row r="16" spans="2:7" ht="13.5">
      <c r="B16" s="85" t="s">
        <v>137</v>
      </c>
      <c r="C16" s="73">
        <v>386</v>
      </c>
      <c r="D16" s="73">
        <v>309</v>
      </c>
      <c r="E16" s="73">
        <v>695</v>
      </c>
      <c r="F16" s="66">
        <v>0.004335260115607031</v>
      </c>
      <c r="G16" s="61"/>
    </row>
    <row r="17" spans="2:7" ht="13.5">
      <c r="B17" s="85" t="s">
        <v>138</v>
      </c>
      <c r="C17" s="73">
        <v>405</v>
      </c>
      <c r="D17" s="73">
        <v>318</v>
      </c>
      <c r="E17" s="73">
        <v>723</v>
      </c>
      <c r="F17" s="66">
        <v>0.04028776978417259</v>
      </c>
      <c r="G17" s="61"/>
    </row>
    <row r="18" spans="2:7" ht="13.5">
      <c r="B18" s="85" t="s">
        <v>139</v>
      </c>
      <c r="C18" s="73">
        <v>379</v>
      </c>
      <c r="D18" s="73">
        <v>309</v>
      </c>
      <c r="E18" s="73">
        <v>688</v>
      </c>
      <c r="F18" s="66">
        <v>-0.048409405255878335</v>
      </c>
      <c r="G18" s="61"/>
    </row>
    <row r="19" spans="2:7" ht="13.5">
      <c r="B19" s="85" t="s">
        <v>140</v>
      </c>
      <c r="C19" s="73">
        <v>431</v>
      </c>
      <c r="D19" s="73">
        <v>292</v>
      </c>
      <c r="E19" s="73">
        <v>723</v>
      </c>
      <c r="F19" s="66">
        <v>0.05087209302325579</v>
      </c>
      <c r="G19" s="61"/>
    </row>
    <row r="20" spans="2:7" ht="13.5">
      <c r="B20" s="85" t="s">
        <v>141</v>
      </c>
      <c r="C20" s="73">
        <v>447</v>
      </c>
      <c r="D20" s="73">
        <v>320</v>
      </c>
      <c r="E20" s="73">
        <v>767</v>
      </c>
      <c r="F20" s="66">
        <v>0.06085753803596128</v>
      </c>
      <c r="G20" s="61"/>
    </row>
    <row r="21" spans="2:7" ht="13.5">
      <c r="B21" s="85" t="s">
        <v>142</v>
      </c>
      <c r="C21" s="73">
        <v>467</v>
      </c>
      <c r="D21" s="73">
        <v>337</v>
      </c>
      <c r="E21" s="73">
        <v>804</v>
      </c>
      <c r="F21" s="66">
        <v>0.04823989569752274</v>
      </c>
      <c r="G21" s="61"/>
    </row>
    <row r="22" spans="2:7" ht="13.5">
      <c r="B22" s="85" t="s">
        <v>143</v>
      </c>
      <c r="C22" s="73">
        <v>461</v>
      </c>
      <c r="D22" s="73">
        <v>331</v>
      </c>
      <c r="E22" s="73">
        <v>792</v>
      </c>
      <c r="F22" s="66">
        <v>-0.014925373134328401</v>
      </c>
      <c r="G22" s="61"/>
    </row>
    <row r="23" spans="2:7" ht="13.5">
      <c r="B23" s="85" t="s">
        <v>144</v>
      </c>
      <c r="C23" s="73">
        <v>460</v>
      </c>
      <c r="D23" s="73">
        <v>345</v>
      </c>
      <c r="E23" s="73">
        <v>805</v>
      </c>
      <c r="F23" s="66">
        <v>0.016414141414141437</v>
      </c>
      <c r="G23" s="61"/>
    </row>
    <row r="24" spans="1:7" ht="13.5">
      <c r="A24" s="1"/>
      <c r="B24" s="85" t="s">
        <v>145</v>
      </c>
      <c r="C24" s="73">
        <v>448</v>
      </c>
      <c r="D24" s="73">
        <v>361</v>
      </c>
      <c r="E24" s="73">
        <v>809</v>
      </c>
      <c r="F24" s="66">
        <v>0.00496894409937898</v>
      </c>
      <c r="G24" s="61"/>
    </row>
    <row r="25" spans="1:7" ht="13.5">
      <c r="A25" s="1"/>
      <c r="B25" s="85" t="s">
        <v>146</v>
      </c>
      <c r="C25" s="73">
        <v>422</v>
      </c>
      <c r="D25" s="73">
        <v>325</v>
      </c>
      <c r="E25" s="73">
        <v>747</v>
      </c>
      <c r="F25" s="66">
        <v>-0.07663782447466005</v>
      </c>
      <c r="G25" s="61"/>
    </row>
    <row r="26" spans="1:7" ht="13.5">
      <c r="A26" s="1"/>
      <c r="B26" s="85" t="s">
        <v>147</v>
      </c>
      <c r="C26" s="73">
        <v>371</v>
      </c>
      <c r="D26" s="73">
        <v>290</v>
      </c>
      <c r="E26" s="73">
        <v>661</v>
      </c>
      <c r="F26" s="66">
        <v>-0.11512717536813921</v>
      </c>
      <c r="G26" s="61"/>
    </row>
    <row r="27" spans="1:7" ht="13.5">
      <c r="A27" s="1"/>
      <c r="B27" s="85" t="s">
        <v>148</v>
      </c>
      <c r="C27" s="73">
        <v>413</v>
      </c>
      <c r="D27" s="73">
        <v>274</v>
      </c>
      <c r="E27" s="73">
        <v>687</v>
      </c>
      <c r="F27" s="66">
        <v>0.03933434190620266</v>
      </c>
      <c r="G27" s="61"/>
    </row>
    <row r="28" spans="1:7" ht="13.5">
      <c r="A28" s="1"/>
      <c r="B28" s="85" t="s">
        <v>149</v>
      </c>
      <c r="C28" s="73">
        <v>421</v>
      </c>
      <c r="D28" s="73">
        <v>269</v>
      </c>
      <c r="E28" s="73">
        <v>690</v>
      </c>
      <c r="F28" s="66">
        <v>0.004366812227074135</v>
      </c>
      <c r="G28" s="61"/>
    </row>
    <row r="29" spans="1:7" ht="13.5">
      <c r="A29" s="1"/>
      <c r="B29" s="85" t="s">
        <v>150</v>
      </c>
      <c r="C29" s="73">
        <v>463</v>
      </c>
      <c r="D29" s="73">
        <v>287</v>
      </c>
      <c r="E29" s="73">
        <v>750</v>
      </c>
      <c r="F29" s="66">
        <v>0.08695652173913038</v>
      </c>
      <c r="G29" s="61"/>
    </row>
    <row r="30" spans="1:7" ht="13.5">
      <c r="A30" s="1"/>
      <c r="B30" s="85" t="s">
        <v>151</v>
      </c>
      <c r="C30" s="73">
        <v>417</v>
      </c>
      <c r="D30" s="73">
        <v>295</v>
      </c>
      <c r="E30" s="73">
        <v>712</v>
      </c>
      <c r="F30" s="66">
        <v>-0.05066666666666664</v>
      </c>
      <c r="G30" s="61"/>
    </row>
    <row r="31" spans="1:7" ht="13.5">
      <c r="A31" s="1"/>
      <c r="B31" s="85" t="s">
        <v>152</v>
      </c>
      <c r="C31" s="73">
        <v>443</v>
      </c>
      <c r="D31" s="73">
        <v>280</v>
      </c>
      <c r="E31" s="73">
        <v>723</v>
      </c>
      <c r="F31" s="66">
        <v>0.015449438202247201</v>
      </c>
      <c r="G31" s="61"/>
    </row>
    <row r="32" spans="1:7" ht="13.5">
      <c r="A32" s="1"/>
      <c r="B32" s="85" t="s">
        <v>153</v>
      </c>
      <c r="C32" s="73">
        <v>431</v>
      </c>
      <c r="D32" s="73">
        <v>284</v>
      </c>
      <c r="E32" s="73">
        <v>715</v>
      </c>
      <c r="F32" s="66">
        <v>-0.011065006915629283</v>
      </c>
      <c r="G32" s="61"/>
    </row>
    <row r="33" spans="1:6" s="1" customFormat="1" ht="13.5">
      <c r="A33" s="20"/>
      <c r="B33" s="96" t="s">
        <v>154</v>
      </c>
      <c r="C33" s="97">
        <v>458</v>
      </c>
      <c r="D33" s="97">
        <v>322</v>
      </c>
      <c r="E33" s="97">
        <v>780</v>
      </c>
      <c r="F33" s="98">
        <v>0.09090909090909083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avril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41000</v>
      </c>
      <c r="D6" s="169">
        <v>40634</v>
      </c>
      <c r="E6" s="170" t="s">
        <v>96</v>
      </c>
      <c r="I6" s="169">
        <v>41000</v>
      </c>
      <c r="J6" s="169">
        <v>40634</v>
      </c>
      <c r="K6" s="170" t="s">
        <v>96</v>
      </c>
    </row>
    <row r="7" spans="1:11" ht="25.5" customHeight="1">
      <c r="A7" s="262" t="s">
        <v>97</v>
      </c>
      <c r="B7" s="262"/>
      <c r="C7" s="171">
        <v>77588</v>
      </c>
      <c r="D7" s="172">
        <v>71913</v>
      </c>
      <c r="E7" s="184">
        <f>IF(D7&gt;0,(C7/D7)-1,"-")</f>
        <v>0.07891479982756944</v>
      </c>
      <c r="G7" s="263" t="s">
        <v>97</v>
      </c>
      <c r="H7" s="263"/>
      <c r="I7" s="171">
        <f>I9+I10+I11</f>
        <v>12282</v>
      </c>
      <c r="J7" s="172">
        <f>J9+J10+J11</f>
        <v>9561</v>
      </c>
      <c r="K7" s="173">
        <f>(I7/J7)-1</f>
        <v>0.28459366175086287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10427</v>
      </c>
      <c r="D9" s="179">
        <v>7765</v>
      </c>
      <c r="E9" s="184">
        <f>IF(D9&gt;0,(C9/D9)-1,"-")</f>
        <v>0.34282034771410164</v>
      </c>
      <c r="G9" s="265" t="s">
        <v>99</v>
      </c>
      <c r="H9" s="265"/>
      <c r="I9" s="181">
        <f>C16</f>
        <v>2020</v>
      </c>
      <c r="J9" s="179">
        <f>D16</f>
        <v>1713</v>
      </c>
      <c r="K9" s="180">
        <f>(I9/J9)-1</f>
        <v>0.1792177466433158</v>
      </c>
    </row>
    <row r="10" spans="1:11" ht="42" customHeight="1">
      <c r="A10" s="266" t="s">
        <v>123</v>
      </c>
      <c r="B10" s="267"/>
      <c r="C10" s="182">
        <v>9208</v>
      </c>
      <c r="D10" s="183">
        <v>6845</v>
      </c>
      <c r="E10" s="184">
        <f>IF(D10&gt;0,(C10/D10)-1,"-")</f>
        <v>0.34521548575602634</v>
      </c>
      <c r="G10" s="268" t="s">
        <v>123</v>
      </c>
      <c r="H10" s="269"/>
      <c r="I10" s="182">
        <f>C10</f>
        <v>9208</v>
      </c>
      <c r="J10" s="183">
        <f>D10</f>
        <v>6845</v>
      </c>
      <c r="K10" s="184">
        <f>(I10/J10)-1</f>
        <v>0.34521548575602634</v>
      </c>
    </row>
    <row r="11" spans="1:11" ht="42" customHeight="1">
      <c r="A11" s="266" t="s">
        <v>124</v>
      </c>
      <c r="B11" s="266"/>
      <c r="C11" s="182">
        <v>566</v>
      </c>
      <c r="D11" s="183">
        <v>302</v>
      </c>
      <c r="E11" s="184">
        <f>IF(D11&gt;0,(C11/D11)-1,"-")</f>
        <v>0.8741721854304636</v>
      </c>
      <c r="G11" s="266" t="s">
        <v>101</v>
      </c>
      <c r="H11" s="266"/>
      <c r="I11" s="182">
        <f>C12+C17</f>
        <v>1054</v>
      </c>
      <c r="J11" s="183">
        <f>D12+D17</f>
        <v>1003</v>
      </c>
      <c r="K11" s="184">
        <f>(I11/J11)-1</f>
        <v>0.05084745762711873</v>
      </c>
    </row>
    <row r="12" spans="1:11" ht="25.5" customHeight="1">
      <c r="A12" s="266" t="s">
        <v>100</v>
      </c>
      <c r="B12" s="266"/>
      <c r="C12" s="182">
        <v>653</v>
      </c>
      <c r="D12" s="183">
        <v>618</v>
      </c>
      <c r="E12" s="184">
        <f>(C12/D12)-1</f>
        <v>0.05663430420711979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20.28037846138604</v>
      </c>
      <c r="J13" s="270">
        <f>(J7*100)/(D18+D17+D16+D12+D10+D11)</f>
        <v>17.397237840493478</v>
      </c>
      <c r="K13" s="188"/>
    </row>
    <row r="14" spans="1:11" ht="24.75" customHeight="1">
      <c r="A14" s="264" t="s">
        <v>102</v>
      </c>
      <c r="B14" s="264"/>
      <c r="C14" s="178">
        <v>67161</v>
      </c>
      <c r="D14" s="179">
        <v>64148</v>
      </c>
      <c r="E14" s="180">
        <f>(C14/D14)-1</f>
        <v>0.046969508012720596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17027</v>
      </c>
      <c r="D15" s="183">
        <v>16956</v>
      </c>
      <c r="E15" s="184">
        <f>(C15/D15)-1</f>
        <v>0.004187308327435746</v>
      </c>
    </row>
    <row r="16" spans="1:5" ht="25.5" customHeight="1">
      <c r="A16" s="266" t="s">
        <v>99</v>
      </c>
      <c r="B16" s="266"/>
      <c r="C16" s="182">
        <v>2020</v>
      </c>
      <c r="D16" s="183">
        <v>1713</v>
      </c>
      <c r="E16" s="184">
        <f>(C16/D16)-1</f>
        <v>0.1792177466433158</v>
      </c>
    </row>
    <row r="17" spans="1:5" ht="25.5" customHeight="1">
      <c r="A17" s="266" t="s">
        <v>105</v>
      </c>
      <c r="B17" s="266"/>
      <c r="C17" s="182">
        <v>401</v>
      </c>
      <c r="D17" s="183">
        <v>385</v>
      </c>
      <c r="E17" s="184">
        <f>(C17/D17)-1</f>
        <v>0.04155844155844157</v>
      </c>
    </row>
    <row r="18" spans="1:5" ht="25.5" customHeight="1">
      <c r="A18" s="266" t="s">
        <v>106</v>
      </c>
      <c r="B18" s="266"/>
      <c r="C18" s="182">
        <f>C14-C15-C16-C17</f>
        <v>47713</v>
      </c>
      <c r="D18" s="182">
        <f>D14-D15-D16-D17</f>
        <v>45094</v>
      </c>
      <c r="E18" s="184">
        <f>(C18/D18)-1</f>
        <v>0.058078680090477564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57243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avril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64148</v>
      </c>
      <c r="D12" s="250">
        <f>'les chiffres du mois'!C14</f>
        <v>67161</v>
      </c>
      <c r="E12" s="126">
        <f>(D12/C12%)-100</f>
        <v>4.6969508012720524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7765</v>
      </c>
      <c r="D14" s="252">
        <f>'les chiffres du mois'!C9</f>
        <v>10427</v>
      </c>
      <c r="E14" s="126">
        <f>(D14/C14%)-100</f>
        <v>34.28203477141017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71913</v>
      </c>
      <c r="D16" s="125">
        <f>D12+D14</f>
        <v>77588</v>
      </c>
      <c r="E16" s="128">
        <f>(D16/C16%)-100</f>
        <v>7.891479982756948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15797</v>
      </c>
      <c r="D9" s="235">
        <v>45909</v>
      </c>
      <c r="E9" s="235">
        <v>61706</v>
      </c>
      <c r="F9" s="86">
        <v>0.5753589881505317</v>
      </c>
      <c r="G9" s="54"/>
    </row>
    <row r="10" spans="2:7" s="50" customFormat="1" ht="12.75">
      <c r="B10" s="234" t="s">
        <v>131</v>
      </c>
      <c r="C10" s="235">
        <v>15963</v>
      </c>
      <c r="D10" s="235">
        <v>45641</v>
      </c>
      <c r="E10" s="235">
        <v>61604</v>
      </c>
      <c r="F10" s="86">
        <v>-0.1652999708294134</v>
      </c>
      <c r="G10" s="54"/>
    </row>
    <row r="11" spans="2:7" s="50" customFormat="1" ht="12.75">
      <c r="B11" s="234" t="s">
        <v>132</v>
      </c>
      <c r="C11" s="235">
        <v>15942</v>
      </c>
      <c r="D11" s="235">
        <v>45714</v>
      </c>
      <c r="E11" s="235">
        <v>61656</v>
      </c>
      <c r="F11" s="86">
        <v>0.08441010324005127</v>
      </c>
      <c r="G11" s="54"/>
    </row>
    <row r="12" spans="2:7" s="50" customFormat="1" ht="12.75">
      <c r="B12" s="234" t="s">
        <v>133</v>
      </c>
      <c r="C12" s="235">
        <v>15963</v>
      </c>
      <c r="D12" s="235">
        <v>46150</v>
      </c>
      <c r="E12" s="235">
        <v>62113</v>
      </c>
      <c r="F12" s="86">
        <v>0.7412092902556067</v>
      </c>
      <c r="G12" s="54"/>
    </row>
    <row r="13" spans="2:7" s="50" customFormat="1" ht="12.75">
      <c r="B13" s="234" t="s">
        <v>134</v>
      </c>
      <c r="C13" s="235">
        <v>15388</v>
      </c>
      <c r="D13" s="235">
        <v>45493</v>
      </c>
      <c r="E13" s="235">
        <v>60881</v>
      </c>
      <c r="F13" s="86">
        <v>-1.9834817188028264</v>
      </c>
      <c r="G13" s="54"/>
    </row>
    <row r="14" spans="2:7" s="50" customFormat="1" ht="12.75">
      <c r="B14" s="234" t="s">
        <v>135</v>
      </c>
      <c r="C14" s="235">
        <v>15226</v>
      </c>
      <c r="D14" s="235">
        <v>45563</v>
      </c>
      <c r="E14" s="235">
        <v>60789</v>
      </c>
      <c r="F14" s="86">
        <v>-0.1511144692104227</v>
      </c>
      <c r="G14" s="54"/>
    </row>
    <row r="15" spans="2:7" s="50" customFormat="1" ht="12.75">
      <c r="B15" s="234" t="s">
        <v>136</v>
      </c>
      <c r="C15" s="235">
        <v>15851</v>
      </c>
      <c r="D15" s="235">
        <v>45291</v>
      </c>
      <c r="E15" s="235">
        <v>61142</v>
      </c>
      <c r="F15" s="86">
        <v>0.5806971656056259</v>
      </c>
      <c r="G15" s="54"/>
    </row>
    <row r="16" spans="2:7" s="50" customFormat="1" ht="12.75">
      <c r="B16" s="234" t="s">
        <v>137</v>
      </c>
      <c r="C16" s="235">
        <v>16057</v>
      </c>
      <c r="D16" s="235">
        <v>45371</v>
      </c>
      <c r="E16" s="235">
        <v>61428</v>
      </c>
      <c r="F16" s="86">
        <v>0.4677635667789781</v>
      </c>
      <c r="G16" s="54"/>
    </row>
    <row r="17" spans="2:7" s="50" customFormat="1" ht="12.75">
      <c r="B17" s="234" t="s">
        <v>138</v>
      </c>
      <c r="C17" s="235">
        <v>16170</v>
      </c>
      <c r="D17" s="235">
        <v>45303</v>
      </c>
      <c r="E17" s="235">
        <v>61473</v>
      </c>
      <c r="F17" s="86">
        <v>0.07325649540925738</v>
      </c>
      <c r="G17" s="54"/>
    </row>
    <row r="18" spans="2:7" s="50" customFormat="1" ht="12.75">
      <c r="B18" s="234" t="s">
        <v>139</v>
      </c>
      <c r="C18" s="235">
        <v>15702</v>
      </c>
      <c r="D18" s="235">
        <v>44842</v>
      </c>
      <c r="E18" s="235">
        <v>60544</v>
      </c>
      <c r="F18" s="86">
        <v>-1.511232573650223</v>
      </c>
      <c r="G18" s="54"/>
    </row>
    <row r="19" spans="2:7" s="50" customFormat="1" ht="12.75">
      <c r="B19" s="234" t="s">
        <v>140</v>
      </c>
      <c r="C19" s="235">
        <v>16361</v>
      </c>
      <c r="D19" s="235">
        <v>45410</v>
      </c>
      <c r="E19" s="235">
        <v>61771</v>
      </c>
      <c r="F19" s="86">
        <v>2.0266252642706206</v>
      </c>
      <c r="G19" s="54"/>
    </row>
    <row r="20" spans="2:7" s="50" customFormat="1" ht="12.75">
      <c r="B20" s="234" t="s">
        <v>141</v>
      </c>
      <c r="C20" s="235">
        <v>16750</v>
      </c>
      <c r="D20" s="235">
        <v>45935</v>
      </c>
      <c r="E20" s="235">
        <v>62685</v>
      </c>
      <c r="F20" s="86">
        <v>1.4796587395379701</v>
      </c>
      <c r="G20" s="54"/>
    </row>
    <row r="21" spans="2:7" s="50" customFormat="1" ht="12.75">
      <c r="B21" s="234" t="s">
        <v>142</v>
      </c>
      <c r="C21" s="235">
        <v>16956</v>
      </c>
      <c r="D21" s="235">
        <v>47192</v>
      </c>
      <c r="E21" s="235">
        <v>64148</v>
      </c>
      <c r="F21" s="86">
        <v>2.333891680625344</v>
      </c>
      <c r="G21" s="54"/>
    </row>
    <row r="22" spans="2:7" s="50" customFormat="1" ht="12.75">
      <c r="B22" s="234" t="s">
        <v>143</v>
      </c>
      <c r="C22" s="235">
        <v>16882</v>
      </c>
      <c r="D22" s="235">
        <v>47702</v>
      </c>
      <c r="E22" s="235">
        <v>64584</v>
      </c>
      <c r="F22" s="86">
        <v>0.6796782440606108</v>
      </c>
      <c r="G22" s="54"/>
    </row>
    <row r="23" spans="2:7" s="50" customFormat="1" ht="12.75">
      <c r="B23" s="234" t="s">
        <v>144</v>
      </c>
      <c r="C23" s="235">
        <v>16960</v>
      </c>
      <c r="D23" s="235">
        <v>48011</v>
      </c>
      <c r="E23" s="235">
        <v>64971</v>
      </c>
      <c r="F23" s="86">
        <v>0.5992196209587464</v>
      </c>
      <c r="G23" s="54"/>
    </row>
    <row r="24" spans="2:7" s="50" customFormat="1" ht="12.75">
      <c r="B24" s="234" t="s">
        <v>145</v>
      </c>
      <c r="C24" s="235">
        <v>16789</v>
      </c>
      <c r="D24" s="235">
        <v>47937</v>
      </c>
      <c r="E24" s="235">
        <v>64726</v>
      </c>
      <c r="F24" s="86">
        <v>-0.37709131766480164</v>
      </c>
      <c r="G24" s="54"/>
    </row>
    <row r="25" spans="2:7" s="50" customFormat="1" ht="12.75">
      <c r="B25" s="234" t="s">
        <v>146</v>
      </c>
      <c r="C25" s="235">
        <v>16113</v>
      </c>
      <c r="D25" s="235">
        <v>47940</v>
      </c>
      <c r="E25" s="235">
        <v>64053</v>
      </c>
      <c r="F25" s="86">
        <v>-1.0397676358804842</v>
      </c>
      <c r="G25" s="54"/>
    </row>
    <row r="26" spans="2:7" s="50" customFormat="1" ht="12.75">
      <c r="B26" s="234" t="s">
        <v>147</v>
      </c>
      <c r="C26" s="235">
        <v>16056</v>
      </c>
      <c r="D26" s="235">
        <v>47546</v>
      </c>
      <c r="E26" s="235">
        <v>63602</v>
      </c>
      <c r="F26" s="86">
        <v>-0.7041044135325469</v>
      </c>
      <c r="G26" s="54"/>
    </row>
    <row r="27" spans="2:7" s="50" customFormat="1" ht="12.75">
      <c r="B27" s="234" t="s">
        <v>148</v>
      </c>
      <c r="C27" s="235">
        <v>16457</v>
      </c>
      <c r="D27" s="235">
        <v>47690</v>
      </c>
      <c r="E27" s="235">
        <v>64147</v>
      </c>
      <c r="F27" s="86">
        <v>0.8568912927266359</v>
      </c>
      <c r="G27" s="54"/>
    </row>
    <row r="28" spans="2:7" s="50" customFormat="1" ht="12.75">
      <c r="B28" s="234" t="s">
        <v>149</v>
      </c>
      <c r="C28" s="235">
        <v>16456</v>
      </c>
      <c r="D28" s="235">
        <v>48255</v>
      </c>
      <c r="E28" s="235">
        <v>64711</v>
      </c>
      <c r="F28" s="86">
        <v>0.8792305174053272</v>
      </c>
      <c r="G28" s="54"/>
    </row>
    <row r="29" spans="2:7" s="50" customFormat="1" ht="12.75">
      <c r="B29" s="234" t="s">
        <v>150</v>
      </c>
      <c r="C29" s="235">
        <v>16587</v>
      </c>
      <c r="D29" s="235">
        <v>48675</v>
      </c>
      <c r="E29" s="235">
        <v>65262</v>
      </c>
      <c r="F29" s="86">
        <v>0.8514781103676317</v>
      </c>
      <c r="G29" s="54"/>
    </row>
    <row r="30" spans="2:7" s="50" customFormat="1" ht="12.75">
      <c r="B30" s="234" t="s">
        <v>151</v>
      </c>
      <c r="C30" s="235">
        <v>16279</v>
      </c>
      <c r="D30" s="235">
        <v>48508</v>
      </c>
      <c r="E30" s="235">
        <v>64787</v>
      </c>
      <c r="F30" s="86">
        <v>-0.7278354938555331</v>
      </c>
      <c r="G30" s="54"/>
    </row>
    <row r="31" spans="2:7" s="50" customFormat="1" ht="12.75">
      <c r="B31" s="234" t="s">
        <v>152</v>
      </c>
      <c r="C31" s="235">
        <v>16463</v>
      </c>
      <c r="D31" s="235">
        <v>49236</v>
      </c>
      <c r="E31" s="235">
        <v>65699</v>
      </c>
      <c r="F31" s="86">
        <v>1.4076898143146055</v>
      </c>
      <c r="G31" s="54"/>
    </row>
    <row r="32" spans="2:7" s="50" customFormat="1" ht="12.75">
      <c r="B32" s="234" t="s">
        <v>153</v>
      </c>
      <c r="C32" s="235">
        <v>16512</v>
      </c>
      <c r="D32" s="235">
        <v>49933</v>
      </c>
      <c r="E32" s="235">
        <v>66445</v>
      </c>
      <c r="F32" s="86">
        <v>1.1354815141783048</v>
      </c>
      <c r="G32" s="54"/>
    </row>
    <row r="33" spans="2:6" s="54" customFormat="1" ht="12.75">
      <c r="B33" s="236" t="s">
        <v>154</v>
      </c>
      <c r="C33" s="237">
        <v>17027</v>
      </c>
      <c r="D33" s="237">
        <v>50134</v>
      </c>
      <c r="E33" s="90">
        <v>67161</v>
      </c>
      <c r="F33" s="99">
        <v>1.0775829633531409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tabSelected="1" zoomScalePageLayoutView="0" workbookViewId="0" topLeftCell="B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7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2012-04-10T14:53:44Z</dcterms:modified>
  <cp:category/>
  <cp:version/>
  <cp:contentType/>
  <cp:contentStatus/>
</cp:coreProperties>
</file>