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730" tabRatio="853" activeTab="4"/>
  </bookViews>
  <sheets>
    <sheet name="entête" sheetId="1" r:id="rId1"/>
    <sheet name="sommaire" sheetId="2" r:id="rId2"/>
    <sheet name="Recap" sheetId="3" r:id="rId3"/>
    <sheet name="Evolution" sheetId="4" r:id="rId4"/>
    <sheet name="graphique" sheetId="5" r:id="rId5"/>
  </sheets>
  <definedNames>
    <definedName name="_xlnm.Print_Area" localSheetId="0">'entête'!$A$1:$Q$33</definedName>
    <definedName name="_xlnm.Print_Area" localSheetId="3">'Evolution'!$A$1:$I$34</definedName>
    <definedName name="_xlnm.Print_Area" localSheetId="4">'graphique'!$A$1:$I$24</definedName>
  </definedNames>
  <calcPr fullCalcOnLoad="1"/>
</workbook>
</file>

<file path=xl/sharedStrings.xml><?xml version="1.0" encoding="utf-8"?>
<sst xmlns="http://schemas.openxmlformats.org/spreadsheetml/2006/main" count="62" uniqueCount="48">
  <si>
    <t>PSE</t>
  </si>
  <si>
    <t>PE</t>
  </si>
  <si>
    <t>Hébergés</t>
  </si>
  <si>
    <t>Non hébergés</t>
  </si>
  <si>
    <t>Semi-Liberté</t>
  </si>
  <si>
    <t>Total aménagés</t>
  </si>
  <si>
    <t>Total condamnés</t>
  </si>
  <si>
    <t>Métropole</t>
  </si>
  <si>
    <t>Outre-Mer</t>
  </si>
  <si>
    <t>France entière</t>
  </si>
  <si>
    <t>Statistique mensuelle</t>
  </si>
  <si>
    <t xml:space="preserve">situation au </t>
  </si>
  <si>
    <t>Direction de l'Administration Pénitentiaire</t>
  </si>
  <si>
    <t>CONDAMNES BENEFICIANT D'UN AMENAGEMENT DE PEINE</t>
  </si>
  <si>
    <t>Sommaire</t>
  </si>
  <si>
    <t>Page 2</t>
  </si>
  <si>
    <t>Répartition par Direction Régionale</t>
  </si>
  <si>
    <t>Page 3</t>
  </si>
  <si>
    <t>Champ :</t>
  </si>
  <si>
    <t>Métropole et Outre-Mer</t>
  </si>
  <si>
    <t>Source :</t>
  </si>
  <si>
    <t>%</t>
  </si>
  <si>
    <t>DATE</t>
  </si>
  <si>
    <t xml:space="preserve">EVOLUTION DU NOMBRE DE CONDAMNES BENEFICIANT D'UN AMENAGEMENT DE PEINE </t>
  </si>
  <si>
    <t>Evolution du nombre de condamnés bénéficiant d'un aménagement de peine</t>
  </si>
  <si>
    <t xml:space="preserve">GRAPHIQUE D'EVOLUTION DU NOMBRE DE CONDAMNES BENEFICIANT D'UN AMENAGEMENT DE PEINE </t>
  </si>
  <si>
    <t>Placements à l'extérieur</t>
  </si>
  <si>
    <t>Placements en semi-Liberté</t>
  </si>
  <si>
    <t>des personnes écrouées en aménagements de peine</t>
  </si>
  <si>
    <t>métropole et outre-mer</t>
  </si>
  <si>
    <t>REPARTITION PAR DIRECTION INTERREGIONALE</t>
  </si>
  <si>
    <t>AU 1er DE CHAQUE MOIS, DEPUIS 3 ANS</t>
  </si>
  <si>
    <t>Bureau des études et de la prospective (PMJ5).</t>
  </si>
  <si>
    <t>DAP - PMJ5</t>
  </si>
  <si>
    <t>Au 1er de chaque mois, depuis 2 ans</t>
  </si>
  <si>
    <t>PSE (hors SEFIP)</t>
  </si>
  <si>
    <t>Placements sous surveillance électronique (hors SEFIP)</t>
  </si>
  <si>
    <t>(hors SEFIP)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</si>
  <si>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</si>
  <si>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</si>
  <si>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</si>
  <si>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</si>
  <si>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</si>
  <si>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</si>
  <si>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</si>
  <si>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</si>
  <si>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</si>
  <si>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 xml:space="preserve">1er avril 2013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</si>
</sst>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0_)"/>
    <numFmt numFmtId="166" formatCode="#,##0.0"/>
    <numFmt numFmtId="167" formatCode="0.0"/>
    <numFmt numFmtId="168" formatCode="0.0%"/>
    <numFmt numFmtId="169" formatCode="mmm\-yyyy"/>
    <numFmt numFmtId="170" formatCode="[$-40C]dddd\ d\ mmmm\ yyyy"/>
  </numFmts>
  <fonts count="6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0"/>
      <name val="Courier"/>
      <family val="0"/>
    </font>
    <font>
      <sz val="9"/>
      <name val="Times New Roman"/>
      <family val="1"/>
    </font>
    <font>
      <sz val="10"/>
      <name val="Helvetica"/>
      <family val="2"/>
    </font>
    <font>
      <b/>
      <sz val="12"/>
      <name val="Helvetica-Narrow"/>
      <family val="2"/>
    </font>
    <font>
      <b/>
      <sz val="24"/>
      <name val="Palatino"/>
      <family val="1"/>
    </font>
    <font>
      <b/>
      <sz val="30"/>
      <name val="Garmond (W1)"/>
      <family val="1"/>
    </font>
    <font>
      <b/>
      <sz val="12"/>
      <name val="Palatino"/>
      <family val="1"/>
    </font>
    <font>
      <sz val="18"/>
      <name val="Palatino"/>
      <family val="1"/>
    </font>
    <font>
      <b/>
      <sz val="12"/>
      <name val="Helve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Helvetica-Narrow"/>
      <family val="2"/>
    </font>
    <font>
      <sz val="11"/>
      <name val="Helvetica"/>
      <family val="0"/>
    </font>
    <font>
      <sz val="11"/>
      <name val="Arial"/>
      <family val="0"/>
    </font>
    <font>
      <sz val="14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75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44" fontId="0" fillId="0" borderId="0" applyFon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5" fontId="5" fillId="33" borderId="0" xfId="51" applyFont="1" applyFill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6" fillId="33" borderId="0" xfId="51" applyFont="1" applyFill="1">
      <alignment/>
      <protection/>
    </xf>
    <xf numFmtId="49" fontId="7" fillId="33" borderId="0" xfId="51" applyNumberFormat="1" applyFont="1" applyFill="1" applyBorder="1" applyAlignment="1">
      <alignment horizontal="centerContinuous"/>
      <protection/>
    </xf>
    <xf numFmtId="165" fontId="8" fillId="33" borderId="11" xfId="51" applyFont="1" applyFill="1" applyBorder="1" applyAlignment="1">
      <alignment horizontal="left"/>
      <protection/>
    </xf>
    <xf numFmtId="165" fontId="5" fillId="33" borderId="11" xfId="51" applyFont="1" applyFill="1" applyBorder="1" applyAlignment="1">
      <alignment horizontal="centerContinuous"/>
      <protection/>
    </xf>
    <xf numFmtId="165" fontId="5" fillId="33" borderId="0" xfId="51" applyFont="1" applyFill="1" applyAlignment="1">
      <alignment horizontal="centerContinuous"/>
      <protection/>
    </xf>
    <xf numFmtId="165" fontId="9" fillId="33" borderId="0" xfId="51" applyFont="1" applyFill="1">
      <alignment/>
      <protection/>
    </xf>
    <xf numFmtId="165" fontId="10" fillId="33" borderId="0" xfId="51" applyFont="1" applyFill="1">
      <alignment/>
      <protection/>
    </xf>
    <xf numFmtId="165" fontId="11" fillId="33" borderId="0" xfId="51" applyFont="1" applyFill="1">
      <alignment/>
      <protection/>
    </xf>
    <xf numFmtId="165" fontId="5" fillId="33" borderId="0" xfId="51" applyFont="1" applyFill="1" applyAlignment="1">
      <alignment horizontal="left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4" fillId="33" borderId="0" xfId="0" applyFont="1" applyFill="1" applyAlignment="1" applyProtection="1">
      <alignment horizontal="left" vertical="center"/>
      <protection/>
    </xf>
    <xf numFmtId="0" fontId="17" fillId="0" borderId="12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right"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1" fillId="0" borderId="17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1" fillId="0" borderId="13" xfId="0" applyFont="1" applyBorder="1" applyAlignment="1">
      <alignment/>
    </xf>
    <xf numFmtId="0" fontId="20" fillId="0" borderId="11" xfId="0" applyFont="1" applyBorder="1" applyAlignment="1">
      <alignment/>
    </xf>
    <xf numFmtId="165" fontId="23" fillId="33" borderId="0" xfId="51" applyFont="1" applyFill="1">
      <alignment/>
      <protection/>
    </xf>
    <xf numFmtId="165" fontId="24" fillId="33" borderId="0" xfId="51" applyFont="1" applyFill="1" applyAlignment="1">
      <alignment horizontal="left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5" fillId="0" borderId="22" xfId="0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14" fontId="16" fillId="0" borderId="23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3" fontId="25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19" fillId="0" borderId="0" xfId="5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52" applyBorder="1" applyAlignment="1">
      <alignment horizontal="center"/>
    </xf>
    <xf numFmtId="14" fontId="1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/>
    </xf>
    <xf numFmtId="14" fontId="16" fillId="0" borderId="24" xfId="0" applyNumberFormat="1" applyFont="1" applyBorder="1" applyAlignment="1">
      <alignment horizontal="right"/>
    </xf>
    <xf numFmtId="0" fontId="25" fillId="0" borderId="19" xfId="0" applyFont="1" applyBorder="1" applyAlignment="1">
      <alignment/>
    </xf>
    <xf numFmtId="0" fontId="25" fillId="0" borderId="10" xfId="0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22" xfId="0" applyFont="1" applyBorder="1" applyAlignment="1">
      <alignment horizontal="center"/>
    </xf>
    <xf numFmtId="0" fontId="20" fillId="0" borderId="24" xfId="0" applyFont="1" applyBorder="1" applyAlignment="1">
      <alignment/>
    </xf>
    <xf numFmtId="168" fontId="20" fillId="0" borderId="22" xfId="52" applyNumberFormat="1" applyFont="1" applyBorder="1" applyAlignment="1">
      <alignment/>
    </xf>
    <xf numFmtId="168" fontId="20" fillId="0" borderId="23" xfId="52" applyNumberFormat="1" applyFont="1" applyBorder="1" applyAlignment="1">
      <alignment/>
    </xf>
    <xf numFmtId="168" fontId="20" fillId="0" borderId="10" xfId="52" applyNumberFormat="1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9" xfId="0" applyFont="1" applyBorder="1" applyAlignment="1">
      <alignment horizontal="right"/>
    </xf>
    <xf numFmtId="0" fontId="21" fillId="0" borderId="17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2" fillId="0" borderId="22" xfId="0" applyFont="1" applyBorder="1" applyAlignment="1">
      <alignment horizontal="right"/>
    </xf>
    <xf numFmtId="3" fontId="22" fillId="0" borderId="22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0" fillId="0" borderId="19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0" fontId="26" fillId="0" borderId="23" xfId="0" applyFon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4" fontId="16" fillId="0" borderId="10" xfId="0" applyNumberFormat="1" applyFont="1" applyBorder="1" applyAlignment="1">
      <alignment horizontal="right"/>
    </xf>
    <xf numFmtId="0" fontId="16" fillId="0" borderId="19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/>
    </xf>
    <xf numFmtId="0" fontId="17" fillId="0" borderId="20" xfId="0" applyFont="1" applyFill="1" applyBorder="1" applyAlignment="1">
      <alignment horizontal="right" vertical="center"/>
    </xf>
    <xf numFmtId="0" fontId="25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top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225"/>
          <c:y val="0.015"/>
          <c:w val="0.9107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Evolution!$C$39:$C$111</c:f>
              <c:numCache/>
            </c:numRef>
          </c:val>
          <c:smooth val="0"/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Evolution!$D$39:$D$111</c:f>
              <c:numCache/>
            </c:numRef>
          </c:val>
          <c:smooth val="0"/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Evolution!$E$39:$E$111</c:f>
              <c:numCache/>
            </c:numRef>
          </c:val>
          <c:smooth val="0"/>
        </c:ser>
        <c:marker val="1"/>
        <c:axId val="1751009"/>
        <c:axId val="15759082"/>
      </c:lineChart>
      <c:dateAx>
        <c:axId val="175100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9082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15759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10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775"/>
          <c:y val="0.855"/>
          <c:w val="0.6942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375"/>
          <c:w val="0.9775"/>
          <c:h val="0.87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  <c:pt idx="12">
                  <c:v>40634</c:v>
                </c:pt>
                <c:pt idx="13">
                  <c:v>40664</c:v>
                </c:pt>
                <c:pt idx="14">
                  <c:v>40695</c:v>
                </c:pt>
                <c:pt idx="15">
                  <c:v>40725</c:v>
                </c:pt>
                <c:pt idx="16">
                  <c:v>40756</c:v>
                </c:pt>
                <c:pt idx="17">
                  <c:v>40787</c:v>
                </c:pt>
                <c:pt idx="18">
                  <c:v>40817</c:v>
                </c:pt>
                <c:pt idx="19">
                  <c:v>40848</c:v>
                </c:pt>
                <c:pt idx="20">
                  <c:v>40878</c:v>
                </c:pt>
                <c:pt idx="21">
                  <c:v>40909</c:v>
                </c:pt>
                <c:pt idx="22">
                  <c:v>40940</c:v>
                </c:pt>
                <c:pt idx="23">
                  <c:v>40969</c:v>
                </c:pt>
                <c:pt idx="24">
                  <c:v>41000</c:v>
                </c:pt>
                <c:pt idx="25">
                  <c:v>41030</c:v>
                </c:pt>
                <c:pt idx="26">
                  <c:v>41061</c:v>
                </c:pt>
                <c:pt idx="27">
                  <c:v>41091</c:v>
                </c:pt>
                <c:pt idx="28">
                  <c:v>41122</c:v>
                </c:pt>
                <c:pt idx="29">
                  <c:v>41153</c:v>
                </c:pt>
                <c:pt idx="30">
                  <c:v>41183</c:v>
                </c:pt>
                <c:pt idx="31">
                  <c:v>41214</c:v>
                </c:pt>
                <c:pt idx="32">
                  <c:v>41244</c:v>
                </c:pt>
                <c:pt idx="33">
                  <c:v>41275</c:v>
                </c:pt>
                <c:pt idx="34">
                  <c:v>41306</c:v>
                </c:pt>
                <c:pt idx="35">
                  <c:v>41334</c:v>
                </c:pt>
                <c:pt idx="36">
                  <c:v>41365</c:v>
                </c:pt>
              </c:strCache>
            </c:strRef>
          </c:cat>
          <c:val>
            <c:numRef>
              <c:f>Evolution!$C$75:$C$111</c:f>
              <c:numCache>
                <c:ptCount val="37"/>
                <c:pt idx="0">
                  <c:v>5373</c:v>
                </c:pt>
                <c:pt idx="1">
                  <c:v>5611</c:v>
                </c:pt>
                <c:pt idx="2">
                  <c:v>5685</c:v>
                </c:pt>
                <c:pt idx="3">
                  <c:v>5864</c:v>
                </c:pt>
                <c:pt idx="4">
                  <c:v>5718</c:v>
                </c:pt>
                <c:pt idx="5">
                  <c:v>5237</c:v>
                </c:pt>
                <c:pt idx="6">
                  <c:v>5104</c:v>
                </c:pt>
                <c:pt idx="7">
                  <c:v>5050</c:v>
                </c:pt>
                <c:pt idx="8">
                  <c:v>5689</c:v>
                </c:pt>
                <c:pt idx="9">
                  <c:v>5767</c:v>
                </c:pt>
                <c:pt idx="10">
                  <c:v>6331</c:v>
                </c:pt>
                <c:pt idx="11">
                  <c:v>6664</c:v>
                </c:pt>
                <c:pt idx="12">
                  <c:v>6845</c:v>
                </c:pt>
                <c:pt idx="13">
                  <c:v>6997</c:v>
                </c:pt>
                <c:pt idx="14">
                  <c:v>7239</c:v>
                </c:pt>
                <c:pt idx="15">
                  <c:v>7511</c:v>
                </c:pt>
                <c:pt idx="16">
                  <c:v>7472</c:v>
                </c:pt>
                <c:pt idx="17">
                  <c:v>7051</c:v>
                </c:pt>
                <c:pt idx="18">
                  <c:v>7111</c:v>
                </c:pt>
                <c:pt idx="19">
                  <c:v>7386</c:v>
                </c:pt>
                <c:pt idx="20">
                  <c:v>7801</c:v>
                </c:pt>
                <c:pt idx="21">
                  <c:v>7889</c:v>
                </c:pt>
                <c:pt idx="22">
                  <c:v>8424</c:v>
                </c:pt>
                <c:pt idx="23">
                  <c:v>8856</c:v>
                </c:pt>
                <c:pt idx="24">
                  <c:v>9208</c:v>
                </c:pt>
                <c:pt idx="25">
                  <c:v>9467</c:v>
                </c:pt>
                <c:pt idx="26">
                  <c:v>9506</c:v>
                </c:pt>
                <c:pt idx="27">
                  <c:v>9627</c:v>
                </c:pt>
                <c:pt idx="28">
                  <c:v>9497</c:v>
                </c:pt>
                <c:pt idx="29">
                  <c:v>8772</c:v>
                </c:pt>
                <c:pt idx="30">
                  <c:v>8577</c:v>
                </c:pt>
                <c:pt idx="31">
                  <c:v>8893</c:v>
                </c:pt>
                <c:pt idx="32">
                  <c:v>9251</c:v>
                </c:pt>
                <c:pt idx="33">
                  <c:v>9029</c:v>
                </c:pt>
                <c:pt idx="34">
                  <c:v>9572</c:v>
                </c:pt>
                <c:pt idx="35">
                  <c:v>9955</c:v>
                </c:pt>
                <c:pt idx="36">
                  <c:v>10279</c:v>
                </c:pt>
              </c:numCache>
            </c:numRef>
          </c:val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  <c:pt idx="12">
                  <c:v>40634</c:v>
                </c:pt>
                <c:pt idx="13">
                  <c:v>40664</c:v>
                </c:pt>
                <c:pt idx="14">
                  <c:v>40695</c:v>
                </c:pt>
                <c:pt idx="15">
                  <c:v>40725</c:v>
                </c:pt>
                <c:pt idx="16">
                  <c:v>40756</c:v>
                </c:pt>
                <c:pt idx="17">
                  <c:v>40787</c:v>
                </c:pt>
                <c:pt idx="18">
                  <c:v>40817</c:v>
                </c:pt>
                <c:pt idx="19">
                  <c:v>40848</c:v>
                </c:pt>
                <c:pt idx="20">
                  <c:v>40878</c:v>
                </c:pt>
                <c:pt idx="21">
                  <c:v>40909</c:v>
                </c:pt>
                <c:pt idx="22">
                  <c:v>40940</c:v>
                </c:pt>
                <c:pt idx="23">
                  <c:v>40969</c:v>
                </c:pt>
                <c:pt idx="24">
                  <c:v>41000</c:v>
                </c:pt>
                <c:pt idx="25">
                  <c:v>41030</c:v>
                </c:pt>
                <c:pt idx="26">
                  <c:v>41061</c:v>
                </c:pt>
                <c:pt idx="27">
                  <c:v>41091</c:v>
                </c:pt>
                <c:pt idx="28">
                  <c:v>41122</c:v>
                </c:pt>
                <c:pt idx="29">
                  <c:v>41153</c:v>
                </c:pt>
                <c:pt idx="30">
                  <c:v>41183</c:v>
                </c:pt>
                <c:pt idx="31">
                  <c:v>41214</c:v>
                </c:pt>
                <c:pt idx="32">
                  <c:v>41244</c:v>
                </c:pt>
                <c:pt idx="33">
                  <c:v>41275</c:v>
                </c:pt>
                <c:pt idx="34">
                  <c:v>41306</c:v>
                </c:pt>
                <c:pt idx="35">
                  <c:v>41334</c:v>
                </c:pt>
                <c:pt idx="36">
                  <c:v>41365</c:v>
                </c:pt>
              </c:strCache>
            </c:strRef>
          </c:cat>
          <c:val>
            <c:numRef>
              <c:f>Evolution!$D$75:$D$111</c:f>
              <c:numCache>
                <c:ptCount val="37"/>
                <c:pt idx="0">
                  <c:v>1141</c:v>
                </c:pt>
                <c:pt idx="1">
                  <c:v>1115</c:v>
                </c:pt>
                <c:pt idx="2">
                  <c:v>1064</c:v>
                </c:pt>
                <c:pt idx="3">
                  <c:v>1085</c:v>
                </c:pt>
                <c:pt idx="4">
                  <c:v>1054</c:v>
                </c:pt>
                <c:pt idx="5">
                  <c:v>981</c:v>
                </c:pt>
                <c:pt idx="6">
                  <c:v>1058</c:v>
                </c:pt>
                <c:pt idx="7">
                  <c:v>1116</c:v>
                </c:pt>
                <c:pt idx="8">
                  <c:v>1103</c:v>
                </c:pt>
                <c:pt idx="9">
                  <c:v>1023</c:v>
                </c:pt>
                <c:pt idx="10">
                  <c:v>1044</c:v>
                </c:pt>
                <c:pt idx="11">
                  <c:v>1022</c:v>
                </c:pt>
                <c:pt idx="12">
                  <c:v>1003</c:v>
                </c:pt>
                <c:pt idx="13">
                  <c:v>1031</c:v>
                </c:pt>
                <c:pt idx="14">
                  <c:v>1070</c:v>
                </c:pt>
                <c:pt idx="15">
                  <c:v>1039</c:v>
                </c:pt>
                <c:pt idx="16">
                  <c:v>1033</c:v>
                </c:pt>
                <c:pt idx="17">
                  <c:v>973</c:v>
                </c:pt>
                <c:pt idx="18">
                  <c:v>987</c:v>
                </c:pt>
                <c:pt idx="19">
                  <c:v>934</c:v>
                </c:pt>
                <c:pt idx="20">
                  <c:v>989</c:v>
                </c:pt>
                <c:pt idx="21">
                  <c:v>947</c:v>
                </c:pt>
                <c:pt idx="22">
                  <c:v>936</c:v>
                </c:pt>
                <c:pt idx="23">
                  <c:v>989</c:v>
                </c:pt>
                <c:pt idx="24">
                  <c:v>1054</c:v>
                </c:pt>
                <c:pt idx="25">
                  <c:v>1048</c:v>
                </c:pt>
                <c:pt idx="26">
                  <c:v>1061</c:v>
                </c:pt>
                <c:pt idx="27">
                  <c:v>989</c:v>
                </c:pt>
                <c:pt idx="28">
                  <c:v>1030</c:v>
                </c:pt>
                <c:pt idx="29">
                  <c:v>964</c:v>
                </c:pt>
                <c:pt idx="30">
                  <c:v>988</c:v>
                </c:pt>
                <c:pt idx="31">
                  <c:v>955</c:v>
                </c:pt>
                <c:pt idx="32">
                  <c:v>984</c:v>
                </c:pt>
                <c:pt idx="33">
                  <c:v>976</c:v>
                </c:pt>
                <c:pt idx="34">
                  <c:v>1002</c:v>
                </c:pt>
                <c:pt idx="35">
                  <c:v>1002</c:v>
                </c:pt>
                <c:pt idx="36">
                  <c:v>1027</c:v>
                </c:pt>
              </c:numCache>
            </c:numRef>
          </c:val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  <c:pt idx="12">
                  <c:v>40634</c:v>
                </c:pt>
                <c:pt idx="13">
                  <c:v>40664</c:v>
                </c:pt>
                <c:pt idx="14">
                  <c:v>40695</c:v>
                </c:pt>
                <c:pt idx="15">
                  <c:v>40725</c:v>
                </c:pt>
                <c:pt idx="16">
                  <c:v>40756</c:v>
                </c:pt>
                <c:pt idx="17">
                  <c:v>40787</c:v>
                </c:pt>
                <c:pt idx="18">
                  <c:v>40817</c:v>
                </c:pt>
                <c:pt idx="19">
                  <c:v>40848</c:v>
                </c:pt>
                <c:pt idx="20">
                  <c:v>40878</c:v>
                </c:pt>
                <c:pt idx="21">
                  <c:v>40909</c:v>
                </c:pt>
                <c:pt idx="22">
                  <c:v>40940</c:v>
                </c:pt>
                <c:pt idx="23">
                  <c:v>40969</c:v>
                </c:pt>
                <c:pt idx="24">
                  <c:v>41000</c:v>
                </c:pt>
                <c:pt idx="25">
                  <c:v>41030</c:v>
                </c:pt>
                <c:pt idx="26">
                  <c:v>41061</c:v>
                </c:pt>
                <c:pt idx="27">
                  <c:v>41091</c:v>
                </c:pt>
                <c:pt idx="28">
                  <c:v>41122</c:v>
                </c:pt>
                <c:pt idx="29">
                  <c:v>41153</c:v>
                </c:pt>
                <c:pt idx="30">
                  <c:v>41183</c:v>
                </c:pt>
                <c:pt idx="31">
                  <c:v>41214</c:v>
                </c:pt>
                <c:pt idx="32">
                  <c:v>41244</c:v>
                </c:pt>
                <c:pt idx="33">
                  <c:v>41275</c:v>
                </c:pt>
                <c:pt idx="34">
                  <c:v>41306</c:v>
                </c:pt>
                <c:pt idx="35">
                  <c:v>41334</c:v>
                </c:pt>
                <c:pt idx="36">
                  <c:v>41365</c:v>
                </c:pt>
              </c:strCache>
            </c:strRef>
          </c:cat>
          <c:val>
            <c:numRef>
              <c:f>Evolution!$E$75:$E$111</c:f>
              <c:numCache>
                <c:ptCount val="37"/>
                <c:pt idx="0">
                  <c:v>1814</c:v>
                </c:pt>
                <c:pt idx="1">
                  <c:v>1792</c:v>
                </c:pt>
                <c:pt idx="2">
                  <c:v>1848</c:v>
                </c:pt>
                <c:pt idx="3">
                  <c:v>1779</c:v>
                </c:pt>
                <c:pt idx="4">
                  <c:v>1681</c:v>
                </c:pt>
                <c:pt idx="5">
                  <c:v>1551</c:v>
                </c:pt>
                <c:pt idx="6">
                  <c:v>1612</c:v>
                </c:pt>
                <c:pt idx="7">
                  <c:v>1714</c:v>
                </c:pt>
                <c:pt idx="8">
                  <c:v>1792</c:v>
                </c:pt>
                <c:pt idx="9">
                  <c:v>1677</c:v>
                </c:pt>
                <c:pt idx="10">
                  <c:v>1758</c:v>
                </c:pt>
                <c:pt idx="11">
                  <c:v>1722</c:v>
                </c:pt>
                <c:pt idx="12">
                  <c:v>1713</c:v>
                </c:pt>
                <c:pt idx="13">
                  <c:v>1746</c:v>
                </c:pt>
                <c:pt idx="14">
                  <c:v>1824</c:v>
                </c:pt>
                <c:pt idx="15">
                  <c:v>1874</c:v>
                </c:pt>
                <c:pt idx="16">
                  <c:v>1880</c:v>
                </c:pt>
                <c:pt idx="17">
                  <c:v>1781</c:v>
                </c:pt>
                <c:pt idx="18">
                  <c:v>1867</c:v>
                </c:pt>
                <c:pt idx="19">
                  <c:v>1917</c:v>
                </c:pt>
                <c:pt idx="20">
                  <c:v>1908</c:v>
                </c:pt>
                <c:pt idx="21">
                  <c:v>1857</c:v>
                </c:pt>
                <c:pt idx="22">
                  <c:v>1954</c:v>
                </c:pt>
                <c:pt idx="23">
                  <c:v>2036</c:v>
                </c:pt>
                <c:pt idx="24">
                  <c:v>2020</c:v>
                </c:pt>
                <c:pt idx="25">
                  <c:v>2064</c:v>
                </c:pt>
                <c:pt idx="26">
                  <c:v>2060</c:v>
                </c:pt>
                <c:pt idx="27">
                  <c:v>1993</c:v>
                </c:pt>
                <c:pt idx="28">
                  <c:v>1916</c:v>
                </c:pt>
                <c:pt idx="29">
                  <c:v>1813</c:v>
                </c:pt>
                <c:pt idx="30">
                  <c:v>1834</c:v>
                </c:pt>
                <c:pt idx="31">
                  <c:v>1845</c:v>
                </c:pt>
                <c:pt idx="32">
                  <c:v>1903</c:v>
                </c:pt>
                <c:pt idx="33">
                  <c:v>1785</c:v>
                </c:pt>
                <c:pt idx="34">
                  <c:v>1867</c:v>
                </c:pt>
                <c:pt idx="35">
                  <c:v>1921</c:v>
                </c:pt>
                <c:pt idx="36">
                  <c:v>1942</c:v>
                </c:pt>
              </c:numCache>
            </c:numRef>
          </c:val>
        </c:ser>
        <c:overlap val="100"/>
        <c:axId val="7614011"/>
        <c:axId val="1417236"/>
      </c:barChart>
      <c:dateAx>
        <c:axId val="761401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7236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417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140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285"/>
          <c:w val="0.92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2</xdr:col>
      <xdr:colOff>971550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14573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113</xdr:row>
      <xdr:rowOff>9525</xdr:rowOff>
    </xdr:from>
    <xdr:to>
      <xdr:col>7</xdr:col>
      <xdr:colOff>85725</xdr:colOff>
      <xdr:row>134</xdr:row>
      <xdr:rowOff>28575</xdr:rowOff>
    </xdr:to>
    <xdr:graphicFrame>
      <xdr:nvGraphicFramePr>
        <xdr:cNvPr id="1" name="Graphique 1"/>
        <xdr:cNvGraphicFramePr/>
      </xdr:nvGraphicFramePr>
      <xdr:xfrm>
        <a:off x="0" y="22355175"/>
        <a:ext cx="7096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704850</xdr:colOff>
      <xdr:row>28</xdr:row>
      <xdr:rowOff>85725</xdr:rowOff>
    </xdr:to>
    <xdr:graphicFrame>
      <xdr:nvGraphicFramePr>
        <xdr:cNvPr id="1" name="Graphique 2"/>
        <xdr:cNvGraphicFramePr/>
      </xdr:nvGraphicFramePr>
      <xdr:xfrm>
        <a:off x="0" y="1485900"/>
        <a:ext cx="8562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D1">
      <selection activeCell="C18" sqref="C18"/>
    </sheetView>
  </sheetViews>
  <sheetFormatPr defaultColWidth="7.28125" defaultRowHeight="12.75"/>
  <cols>
    <col min="1" max="2" width="7.28125" style="4" customWidth="1"/>
    <col min="3" max="3" width="22.421875" style="4" customWidth="1"/>
    <col min="4" max="16384" width="7.28125" style="4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</row>
    <row r="4" spans="1:18" ht="15.75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</row>
    <row r="5" spans="1:18" ht="15.75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</row>
    <row r="6" spans="1:1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</row>
    <row r="9" spans="1:1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</row>
    <row r="10" spans="1:18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</row>
    <row r="11" spans="1:1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</row>
    <row r="12" spans="1:18" ht="37.5">
      <c r="A12" s="6"/>
      <c r="B12" s="7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3"/>
      <c r="M12" s="3"/>
      <c r="N12" s="3"/>
      <c r="O12" s="3"/>
      <c r="P12" s="3"/>
      <c r="Q12" s="3"/>
      <c r="R12" s="3"/>
    </row>
    <row r="13" spans="1:18" ht="37.5">
      <c r="A13" s="6"/>
      <c r="B13" s="7" t="s">
        <v>28</v>
      </c>
      <c r="C13" s="8"/>
      <c r="D13" s="8"/>
      <c r="E13" s="8"/>
      <c r="F13" s="8"/>
      <c r="G13" s="8"/>
      <c r="H13" s="8"/>
      <c r="I13" s="8"/>
      <c r="J13" s="8"/>
      <c r="K13" s="8"/>
      <c r="L13" s="3"/>
      <c r="M13" s="3"/>
      <c r="N13" s="3"/>
      <c r="O13" s="3"/>
      <c r="P13" s="3"/>
      <c r="Q13" s="3"/>
      <c r="R13" s="3"/>
    </row>
    <row r="14" spans="1:18" ht="30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3"/>
      <c r="M14" s="3"/>
      <c r="N14" s="3"/>
      <c r="O14" s="3"/>
      <c r="P14" s="3"/>
      <c r="Q14" s="3"/>
      <c r="R14" s="3"/>
    </row>
    <row r="15" spans="1:18" ht="23.25">
      <c r="A15" s="2"/>
      <c r="B15" s="10" t="s">
        <v>11</v>
      </c>
      <c r="C15" s="2"/>
      <c r="D15" s="11" t="s">
        <v>47</v>
      </c>
      <c r="E15" s="3"/>
      <c r="F15" s="2"/>
      <c r="G15" s="3"/>
      <c r="H15" s="2"/>
      <c r="I15" s="2"/>
      <c r="J15" s="2"/>
      <c r="K15" s="2"/>
      <c r="L15" s="3"/>
      <c r="M15" s="3"/>
      <c r="N15" s="3"/>
      <c r="O15" s="3"/>
      <c r="P15" s="3"/>
      <c r="Q15" s="3"/>
      <c r="R15" s="3"/>
    </row>
    <row r="16" spans="1:1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</row>
    <row r="17" spans="1:18" ht="12.75">
      <c r="A17" s="2"/>
      <c r="B17" s="2"/>
      <c r="C17" s="2"/>
      <c r="D17" s="2"/>
      <c r="E17" s="2"/>
      <c r="F17" s="2"/>
      <c r="G17" s="3"/>
      <c r="H17" s="3"/>
      <c r="I17" s="2"/>
      <c r="J17" s="3"/>
      <c r="K17" s="2"/>
      <c r="L17" s="3"/>
      <c r="M17" s="3"/>
      <c r="N17" s="3"/>
      <c r="O17" s="3"/>
      <c r="P17" s="3"/>
      <c r="Q17" s="3"/>
      <c r="R17" s="3"/>
    </row>
    <row r="18" spans="1:18" ht="12.75">
      <c r="A18" s="2"/>
      <c r="B18" s="2"/>
      <c r="C18" s="2"/>
      <c r="D18" s="2"/>
      <c r="E18" s="2"/>
      <c r="F18" s="2"/>
      <c r="G18" s="3"/>
      <c r="H18" s="3"/>
      <c r="I18" s="3"/>
      <c r="J18" s="3"/>
      <c r="K18" s="2"/>
      <c r="L18" s="3"/>
      <c r="M18" s="3"/>
      <c r="N18" s="3"/>
      <c r="O18" s="3"/>
      <c r="P18" s="3"/>
      <c r="Q18" s="3"/>
      <c r="R18" s="3"/>
    </row>
    <row r="19" spans="1:18" ht="12.75">
      <c r="A19" s="2"/>
      <c r="B19" s="2"/>
      <c r="C19" s="2"/>
      <c r="D19" s="2"/>
      <c r="E19" s="2"/>
      <c r="F19" s="2"/>
      <c r="G19" s="3"/>
      <c r="H19" s="3"/>
      <c r="I19" s="3"/>
      <c r="J19" s="3"/>
      <c r="K19" s="2"/>
      <c r="L19" s="3"/>
      <c r="M19" s="3"/>
      <c r="N19" s="3"/>
      <c r="O19" s="3"/>
      <c r="P19" s="3"/>
      <c r="Q19" s="3"/>
      <c r="R19" s="3"/>
    </row>
    <row r="20" spans="1:18" ht="12.75">
      <c r="A20" s="2"/>
      <c r="B20" s="2"/>
      <c r="C20" s="2"/>
      <c r="D20" s="2"/>
      <c r="E20" s="2"/>
      <c r="F20" s="2"/>
      <c r="G20" s="3"/>
      <c r="H20" s="3"/>
      <c r="I20" s="3"/>
      <c r="J20" s="3"/>
      <c r="K20" s="2"/>
      <c r="L20" s="3"/>
      <c r="M20" s="3"/>
      <c r="N20" s="3"/>
      <c r="O20" s="3"/>
      <c r="P20" s="3"/>
      <c r="Q20" s="3"/>
      <c r="R20" s="3"/>
    </row>
    <row r="21" spans="1:18" ht="12.75">
      <c r="A21" s="2"/>
      <c r="B21" s="2"/>
      <c r="C21" s="2"/>
      <c r="D21" s="2"/>
      <c r="E21" s="2"/>
      <c r="F21" s="2"/>
      <c r="G21" s="3"/>
      <c r="H21" s="3"/>
      <c r="I21" s="3"/>
      <c r="J21" s="3"/>
      <c r="K21" s="2"/>
      <c r="L21" s="3"/>
      <c r="M21" s="3"/>
      <c r="N21" s="3"/>
      <c r="O21" s="3"/>
      <c r="P21" s="3"/>
      <c r="Q21" s="3"/>
      <c r="R21" s="3"/>
    </row>
    <row r="22" spans="1:18" ht="12.75">
      <c r="A22" s="2"/>
      <c r="B22" s="3"/>
      <c r="C22" s="2"/>
      <c r="D22" s="2"/>
      <c r="E22" s="2"/>
      <c r="F22" s="2"/>
      <c r="G22" s="3"/>
      <c r="H22" s="3"/>
      <c r="I22" s="3"/>
      <c r="J22" s="3"/>
      <c r="K22" s="2"/>
      <c r="L22" s="3"/>
      <c r="M22" s="3"/>
      <c r="N22" s="3"/>
      <c r="O22" s="3"/>
      <c r="P22" s="3"/>
      <c r="Q22" s="3"/>
      <c r="R22" s="3"/>
    </row>
    <row r="23" spans="1:18" ht="15.75">
      <c r="A23" s="2"/>
      <c r="B23" s="12"/>
      <c r="C23" s="2"/>
      <c r="D23" s="2"/>
      <c r="E23" s="2"/>
      <c r="F23" s="2"/>
      <c r="G23" s="3"/>
      <c r="H23" s="3"/>
      <c r="I23" s="3"/>
      <c r="J23" s="3"/>
      <c r="K23" s="2"/>
      <c r="L23" s="3"/>
      <c r="M23" s="3"/>
      <c r="N23" s="3"/>
      <c r="O23" s="3"/>
      <c r="P23" s="3"/>
      <c r="Q23" s="3"/>
      <c r="R23" s="3"/>
    </row>
    <row r="24" spans="1:18" ht="12.75">
      <c r="A24" s="2"/>
      <c r="B24" s="3"/>
      <c r="C24" s="2"/>
      <c r="D24" s="2"/>
      <c r="E24" s="2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</row>
    <row r="25" spans="1:18" ht="15">
      <c r="A25" s="2"/>
      <c r="B25" s="44" t="s">
        <v>12</v>
      </c>
      <c r="C25" s="45"/>
      <c r="D25" s="45"/>
      <c r="E25" s="2"/>
      <c r="F25" s="2"/>
      <c r="G25" s="2"/>
      <c r="H25" s="2"/>
      <c r="I25" s="3"/>
      <c r="J25" s="2"/>
      <c r="K25" s="3"/>
      <c r="L25" s="3"/>
      <c r="M25" s="3"/>
      <c r="N25" s="3"/>
      <c r="O25" s="3"/>
      <c r="P25" s="3"/>
      <c r="Q25" s="3"/>
      <c r="R25" s="3"/>
    </row>
    <row r="26" spans="1:18" ht="12.75">
      <c r="A26" s="2"/>
      <c r="B26" s="3"/>
      <c r="C26" s="13"/>
      <c r="D26" s="13"/>
      <c r="E26" s="2"/>
      <c r="F26" s="2"/>
      <c r="G26" s="2"/>
      <c r="H26" s="2"/>
      <c r="I26" s="2"/>
      <c r="J26" s="2"/>
      <c r="K26" s="2"/>
      <c r="L26" s="3"/>
      <c r="M26" s="3"/>
      <c r="N26" s="3"/>
      <c r="O26" s="3"/>
      <c r="P26" s="3"/>
      <c r="Q26" s="3"/>
      <c r="R26" s="3"/>
    </row>
    <row r="27" spans="1:18" ht="12.75">
      <c r="A27" s="2"/>
      <c r="B27" s="13" t="s">
        <v>32</v>
      </c>
      <c r="C27" s="13"/>
      <c r="D27" s="13"/>
      <c r="E27" s="2"/>
      <c r="F27" s="2"/>
      <c r="G27" s="2"/>
      <c r="H27" s="2"/>
      <c r="I27" s="2"/>
      <c r="J27" s="2"/>
      <c r="K27" s="2"/>
      <c r="L27" s="3"/>
      <c r="M27" s="3"/>
      <c r="N27" s="3"/>
      <c r="O27" s="3"/>
      <c r="P27" s="3"/>
      <c r="Q27" s="3"/>
      <c r="R27" s="3"/>
    </row>
    <row r="28" spans="1:18" ht="12.75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  <c r="N28" s="3"/>
      <c r="O28" s="3"/>
      <c r="P28" s="3"/>
      <c r="Q28" s="3"/>
      <c r="R28" s="3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B12"/>
  <sheetViews>
    <sheetView zoomScalePageLayoutView="0" workbookViewId="0" topLeftCell="A1">
      <selection activeCell="A13" sqref="A13:G25"/>
    </sheetView>
  </sheetViews>
  <sheetFormatPr defaultColWidth="11.421875" defaultRowHeight="12.75"/>
  <cols>
    <col min="1" max="16384" width="11.421875" style="17" customWidth="1"/>
  </cols>
  <sheetData>
    <row r="7" ht="18.75">
      <c r="A7" s="16" t="s">
        <v>14</v>
      </c>
    </row>
    <row r="11" spans="1:2" ht="15.75">
      <c r="A11" s="17" t="s">
        <v>15</v>
      </c>
      <c r="B11" s="17" t="s">
        <v>16</v>
      </c>
    </row>
    <row r="12" spans="1:2" ht="15.75">
      <c r="A12" s="17" t="s">
        <v>17</v>
      </c>
      <c r="B12" s="17" t="s">
        <v>24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15.421875" style="72" customWidth="1"/>
    <col min="2" max="2" width="13.8515625" style="72" customWidth="1"/>
    <col min="3" max="3" width="11.57421875" style="72" customWidth="1"/>
    <col min="4" max="4" width="10.140625" style="72" customWidth="1"/>
    <col min="5" max="5" width="11.140625" style="72" customWidth="1"/>
    <col min="6" max="6" width="13.7109375" style="72" customWidth="1"/>
    <col min="7" max="7" width="18.28125" style="72" customWidth="1"/>
    <col min="8" max="8" width="18.8515625" style="72" customWidth="1"/>
    <col min="9" max="16384" width="11.421875" style="72" customWidth="1"/>
  </cols>
  <sheetData>
    <row r="1" ht="15.75">
      <c r="A1" s="14" t="s">
        <v>13</v>
      </c>
    </row>
    <row r="2" ht="15.75">
      <c r="A2" s="14"/>
    </row>
    <row r="3" ht="15.75">
      <c r="A3" s="14" t="s">
        <v>30</v>
      </c>
    </row>
    <row r="4" ht="15.75">
      <c r="A4" s="14"/>
    </row>
    <row r="5" spans="1:2" ht="15.75">
      <c r="A5" s="15" t="str">
        <f>"Situation au "&amp;entête!D15</f>
        <v>Situation au 1er avril 2013 </v>
      </c>
      <c r="B5" s="15"/>
    </row>
    <row r="6" ht="15.75">
      <c r="A6" s="15"/>
    </row>
    <row r="7" spans="1:5" s="20" customFormat="1" ht="15">
      <c r="A7" s="22" t="s">
        <v>18</v>
      </c>
      <c r="B7" s="23" t="s">
        <v>29</v>
      </c>
      <c r="C7" s="24"/>
      <c r="D7" s="24"/>
      <c r="E7" s="25"/>
    </row>
    <row r="8" spans="1:5" s="20" customFormat="1" ht="15">
      <c r="A8" s="26" t="s">
        <v>20</v>
      </c>
      <c r="B8" s="27" t="s">
        <v>33</v>
      </c>
      <c r="C8" s="28"/>
      <c r="D8" s="28"/>
      <c r="E8" s="25"/>
    </row>
    <row r="11" spans="1:9" ht="18.75">
      <c r="A11" s="32"/>
      <c r="B11" s="39"/>
      <c r="C11" s="73" t="s">
        <v>0</v>
      </c>
      <c r="D11" s="103" t="s">
        <v>1</v>
      </c>
      <c r="E11" s="104"/>
      <c r="F11" s="81" t="s">
        <v>4</v>
      </c>
      <c r="G11" s="73" t="s">
        <v>5</v>
      </c>
      <c r="H11" s="73" t="s">
        <v>6</v>
      </c>
      <c r="I11" s="82" t="s">
        <v>21</v>
      </c>
    </row>
    <row r="12" spans="1:9" ht="18.75">
      <c r="A12" s="36"/>
      <c r="B12" s="43"/>
      <c r="C12" s="102" t="s">
        <v>37</v>
      </c>
      <c r="D12" s="83" t="s">
        <v>2</v>
      </c>
      <c r="E12" s="83" t="s">
        <v>3</v>
      </c>
      <c r="F12" s="36"/>
      <c r="G12" s="74"/>
      <c r="H12" s="74"/>
      <c r="I12" s="93"/>
    </row>
    <row r="13" spans="1:9" ht="12.75">
      <c r="A13" s="32"/>
      <c r="B13" s="33" t="s">
        <v>38</v>
      </c>
      <c r="C13" s="79">
        <v>721</v>
      </c>
      <c r="D13" s="78">
        <v>106</v>
      </c>
      <c r="E13" s="78">
        <v>26</v>
      </c>
      <c r="F13" s="78">
        <v>97</v>
      </c>
      <c r="G13" s="78">
        <f>SUM(C13:F13)</f>
        <v>950</v>
      </c>
      <c r="H13" s="88">
        <v>4946</v>
      </c>
      <c r="I13" s="75">
        <f>G13/H13</f>
        <v>0.19207440355843106</v>
      </c>
    </row>
    <row r="14" spans="1:9" ht="12.75">
      <c r="A14" s="34"/>
      <c r="B14" s="35" t="s">
        <v>39</v>
      </c>
      <c r="C14" s="79">
        <v>985</v>
      </c>
      <c r="D14" s="80">
        <v>23</v>
      </c>
      <c r="E14" s="80">
        <v>30</v>
      </c>
      <c r="F14" s="80">
        <v>128</v>
      </c>
      <c r="G14" s="80">
        <f aca="true" t="shared" si="0" ref="G14:G21">SUM(C14:F14)</f>
        <v>1166</v>
      </c>
      <c r="H14" s="89">
        <v>5268</v>
      </c>
      <c r="I14" s="76">
        <f aca="true" t="shared" si="1" ref="I14:I23">G14/H14</f>
        <v>0.22133637053910402</v>
      </c>
    </row>
    <row r="15" spans="1:9" ht="12.75">
      <c r="A15" s="34"/>
      <c r="B15" s="35" t="s">
        <v>40</v>
      </c>
      <c r="C15" s="79">
        <v>1602</v>
      </c>
      <c r="D15" s="80">
        <v>25</v>
      </c>
      <c r="E15" s="80">
        <v>56</v>
      </c>
      <c r="F15" s="80">
        <v>106</v>
      </c>
      <c r="G15" s="80">
        <f t="shared" si="0"/>
        <v>1789</v>
      </c>
      <c r="H15" s="89">
        <v>9597</v>
      </c>
      <c r="I15" s="76">
        <f t="shared" si="1"/>
        <v>0.18641242054808793</v>
      </c>
    </row>
    <row r="16" spans="1:9" ht="12.75">
      <c r="A16" s="34"/>
      <c r="B16" s="35" t="s">
        <v>41</v>
      </c>
      <c r="C16" s="79">
        <v>1082</v>
      </c>
      <c r="D16" s="80">
        <v>29</v>
      </c>
      <c r="E16" s="80">
        <v>65</v>
      </c>
      <c r="F16" s="80">
        <v>283</v>
      </c>
      <c r="G16" s="80">
        <f t="shared" si="0"/>
        <v>1459</v>
      </c>
      <c r="H16" s="89">
        <v>5607</v>
      </c>
      <c r="I16" s="76">
        <f t="shared" si="1"/>
        <v>0.2602104512216872</v>
      </c>
    </row>
    <row r="17" spans="1:9" ht="12.75">
      <c r="A17" s="34"/>
      <c r="B17" s="35" t="s">
        <v>42</v>
      </c>
      <c r="C17" s="79">
        <v>1330</v>
      </c>
      <c r="D17" s="80">
        <v>28</v>
      </c>
      <c r="E17" s="80">
        <v>26</v>
      </c>
      <c r="F17" s="80">
        <v>166</v>
      </c>
      <c r="G17" s="80">
        <f t="shared" si="0"/>
        <v>1550</v>
      </c>
      <c r="H17" s="89">
        <v>7028</v>
      </c>
      <c r="I17" s="76">
        <f t="shared" si="1"/>
        <v>0.2205463858850313</v>
      </c>
    </row>
    <row r="18" spans="1:9" ht="12.75">
      <c r="A18" s="34"/>
      <c r="B18" s="35" t="s">
        <v>43</v>
      </c>
      <c r="C18" s="79">
        <v>1517</v>
      </c>
      <c r="D18" s="80">
        <v>31</v>
      </c>
      <c r="E18" s="80">
        <v>180</v>
      </c>
      <c r="F18" s="80">
        <v>606</v>
      </c>
      <c r="G18" s="80">
        <f t="shared" si="0"/>
        <v>2334</v>
      </c>
      <c r="H18" s="89">
        <v>10051</v>
      </c>
      <c r="I18" s="76">
        <f t="shared" si="1"/>
        <v>0.23221569993035518</v>
      </c>
    </row>
    <row r="19" spans="1:9" ht="12.75">
      <c r="A19" s="34"/>
      <c r="B19" s="35" t="s">
        <v>44</v>
      </c>
      <c r="C19" s="79">
        <v>1014</v>
      </c>
      <c r="D19" s="80">
        <v>22</v>
      </c>
      <c r="E19" s="80">
        <v>54</v>
      </c>
      <c r="F19" s="80">
        <v>180</v>
      </c>
      <c r="G19" s="80">
        <f t="shared" si="0"/>
        <v>1270</v>
      </c>
      <c r="H19" s="89">
        <v>5593</v>
      </c>
      <c r="I19" s="76">
        <f t="shared" si="1"/>
        <v>0.22706955122474523</v>
      </c>
    </row>
    <row r="20" spans="1:9" ht="12.75">
      <c r="A20" s="34"/>
      <c r="B20" s="35" t="s">
        <v>45</v>
      </c>
      <c r="C20" s="79">
        <v>897</v>
      </c>
      <c r="D20" s="80">
        <v>49</v>
      </c>
      <c r="E20" s="80">
        <v>89</v>
      </c>
      <c r="F20" s="80">
        <v>181</v>
      </c>
      <c r="G20" s="80">
        <f t="shared" si="0"/>
        <v>1216</v>
      </c>
      <c r="H20" s="89">
        <v>5346</v>
      </c>
      <c r="I20" s="76">
        <f>G20/H20</f>
        <v>0.22745978301533856</v>
      </c>
    </row>
    <row r="21" spans="1:9" ht="12.75">
      <c r="A21" s="36"/>
      <c r="B21" s="37" t="s">
        <v>46</v>
      </c>
      <c r="C21" s="79">
        <v>786</v>
      </c>
      <c r="D21" s="80">
        <v>40</v>
      </c>
      <c r="E21" s="80">
        <v>30</v>
      </c>
      <c r="F21" s="80">
        <v>115</v>
      </c>
      <c r="G21" s="80">
        <f t="shared" si="0"/>
        <v>971</v>
      </c>
      <c r="H21" s="90">
        <v>4467</v>
      </c>
      <c r="I21" s="76">
        <f t="shared" si="1"/>
        <v>0.21737183792254308</v>
      </c>
    </row>
    <row r="22" spans="1:9" ht="14.25">
      <c r="A22" s="38" t="s">
        <v>7</v>
      </c>
      <c r="B22" s="39"/>
      <c r="C22" s="86">
        <f aca="true" t="shared" si="2" ref="C22:H22">SUM(C13:C21)</f>
        <v>9934</v>
      </c>
      <c r="D22" s="84">
        <f t="shared" si="2"/>
        <v>353</v>
      </c>
      <c r="E22" s="84">
        <f t="shared" si="2"/>
        <v>556</v>
      </c>
      <c r="F22" s="85">
        <f t="shared" si="2"/>
        <v>1862</v>
      </c>
      <c r="G22" s="85">
        <f>SUM(G13:G21)</f>
        <v>12705</v>
      </c>
      <c r="H22" s="91">
        <f t="shared" si="2"/>
        <v>57903</v>
      </c>
      <c r="I22" s="77">
        <f t="shared" si="1"/>
        <v>0.2194186829697943</v>
      </c>
    </row>
    <row r="23" spans="1:9" ht="12.75">
      <c r="A23" s="40"/>
      <c r="B23" s="41" t="s">
        <v>8</v>
      </c>
      <c r="C23" s="79">
        <v>345</v>
      </c>
      <c r="D23" s="78">
        <v>89</v>
      </c>
      <c r="E23" s="78">
        <v>29</v>
      </c>
      <c r="F23" s="78">
        <v>80</v>
      </c>
      <c r="G23" s="78">
        <f>SUM(C23:F23)</f>
        <v>543</v>
      </c>
      <c r="H23" s="88">
        <v>3928</v>
      </c>
      <c r="I23" s="77">
        <f t="shared" si="1"/>
        <v>0.13823828920570264</v>
      </c>
    </row>
    <row r="24" spans="1:9" ht="14.25">
      <c r="A24" s="42" t="s">
        <v>9</v>
      </c>
      <c r="B24" s="43"/>
      <c r="C24" s="86">
        <f aca="true" t="shared" si="3" ref="C24:H24">+C22+C23</f>
        <v>10279</v>
      </c>
      <c r="D24" s="86">
        <f t="shared" si="3"/>
        <v>442</v>
      </c>
      <c r="E24" s="86">
        <f t="shared" si="3"/>
        <v>585</v>
      </c>
      <c r="F24" s="87">
        <f t="shared" si="3"/>
        <v>1942</v>
      </c>
      <c r="G24" s="87">
        <f>+G22+G23</f>
        <v>13248</v>
      </c>
      <c r="H24" s="92">
        <f t="shared" si="3"/>
        <v>61831</v>
      </c>
      <c r="I24" s="77">
        <f>G24/H24</f>
        <v>0.214261454610147</v>
      </c>
    </row>
  </sheetData>
  <sheetProtection/>
  <mergeCells count="1">
    <mergeCell ref="D11:E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zoomScale="75" zoomScaleNormal="75" zoomScalePageLayoutView="0" workbookViewId="0" topLeftCell="A1">
      <selection activeCell="H7" sqref="H7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5.8515625" style="20" customWidth="1"/>
    <col min="4" max="4" width="14.57421875" style="20" customWidth="1"/>
    <col min="5" max="5" width="13.421875" style="20" customWidth="1"/>
    <col min="6" max="6" width="14.140625" style="20" customWidth="1"/>
    <col min="7" max="7" width="15.57421875" style="20" customWidth="1"/>
    <col min="8" max="8" width="15.28125" style="20" customWidth="1"/>
    <col min="9" max="9" width="12.7109375" style="20" customWidth="1"/>
    <col min="10" max="10" width="10.7109375" style="20" customWidth="1"/>
    <col min="11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23</v>
      </c>
      <c r="C2" s="21"/>
      <c r="D2" s="19"/>
      <c r="E2" s="18"/>
    </row>
    <row r="3" spans="1:5" ht="18.75">
      <c r="A3" s="18"/>
      <c r="B3" s="14" t="s">
        <v>34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22" t="s">
        <v>18</v>
      </c>
      <c r="B5" s="97" t="s">
        <v>19</v>
      </c>
      <c r="C5" s="25"/>
      <c r="D5" s="25"/>
      <c r="E5" s="25"/>
    </row>
    <row r="6" spans="1:9" ht="15">
      <c r="A6" s="26" t="s">
        <v>20</v>
      </c>
      <c r="B6" s="27" t="s">
        <v>33</v>
      </c>
      <c r="C6" s="28"/>
      <c r="D6" s="28"/>
      <c r="E6" s="28"/>
      <c r="F6" s="98"/>
      <c r="G6" s="98"/>
      <c r="H6" s="98"/>
      <c r="I6" s="98"/>
    </row>
    <row r="7" spans="1:5" ht="15">
      <c r="A7" s="29"/>
      <c r="B7" s="25"/>
      <c r="C7" s="25"/>
      <c r="D7" s="25"/>
      <c r="E7" s="25"/>
    </row>
    <row r="8" spans="2:9" ht="15">
      <c r="B8" s="107" t="s">
        <v>22</v>
      </c>
      <c r="C8" s="105" t="s">
        <v>35</v>
      </c>
      <c r="D8" s="109" t="s">
        <v>1</v>
      </c>
      <c r="E8" s="110"/>
      <c r="F8" s="105" t="s">
        <v>4</v>
      </c>
      <c r="G8" s="105" t="s">
        <v>5</v>
      </c>
      <c r="H8" s="105" t="s">
        <v>6</v>
      </c>
      <c r="I8" s="105" t="s">
        <v>21</v>
      </c>
    </row>
    <row r="9" spans="2:9" ht="21" customHeight="1">
      <c r="B9" s="108"/>
      <c r="C9" s="106"/>
      <c r="D9" s="1" t="s">
        <v>2</v>
      </c>
      <c r="E9" s="1" t="s">
        <v>3</v>
      </c>
      <c r="F9" s="106"/>
      <c r="G9" s="106"/>
      <c r="H9" s="106"/>
      <c r="I9" s="106"/>
    </row>
    <row r="10" spans="2:10" ht="12.75" customHeight="1">
      <c r="B10" s="50">
        <v>40634</v>
      </c>
      <c r="C10" s="68">
        <v>6845</v>
      </c>
      <c r="D10" s="68">
        <v>385</v>
      </c>
      <c r="E10" s="68">
        <v>618</v>
      </c>
      <c r="F10" s="51">
        <v>1713</v>
      </c>
      <c r="G10" s="51">
        <f>SUM(C10:F10)</f>
        <v>9561</v>
      </c>
      <c r="H10" s="51">
        <v>54957</v>
      </c>
      <c r="I10" s="94">
        <f>100*G10/H10</f>
        <v>17.397237840493478</v>
      </c>
      <c r="J10" s="47"/>
    </row>
    <row r="11" spans="2:10" ht="15">
      <c r="B11" s="50">
        <v>40664</v>
      </c>
      <c r="C11" s="68">
        <v>6997</v>
      </c>
      <c r="D11" s="68">
        <v>381</v>
      </c>
      <c r="E11" s="68">
        <v>650</v>
      </c>
      <c r="F11" s="51">
        <v>1746</v>
      </c>
      <c r="G11" s="51">
        <f aca="true" t="shared" si="0" ref="G11:G34">SUM(C11:F11)</f>
        <v>9774</v>
      </c>
      <c r="H11" s="51">
        <v>55693</v>
      </c>
      <c r="I11" s="94">
        <f aca="true" t="shared" si="1" ref="I11:I34">100*G11/H11</f>
        <v>17.54978183972851</v>
      </c>
      <c r="J11" s="47"/>
    </row>
    <row r="12" spans="2:10" ht="15">
      <c r="B12" s="50">
        <v>40695</v>
      </c>
      <c r="C12" s="68">
        <v>7239</v>
      </c>
      <c r="D12" s="68">
        <v>409</v>
      </c>
      <c r="E12" s="68">
        <v>661</v>
      </c>
      <c r="F12" s="51">
        <v>1824</v>
      </c>
      <c r="G12" s="51">
        <f t="shared" si="0"/>
        <v>10133</v>
      </c>
      <c r="H12" s="51">
        <v>56317</v>
      </c>
      <c r="I12" s="94">
        <f t="shared" si="1"/>
        <v>17.992790809169524</v>
      </c>
      <c r="J12" s="47"/>
    </row>
    <row r="13" spans="2:10" ht="15">
      <c r="B13" s="50">
        <v>40725</v>
      </c>
      <c r="C13" s="68">
        <v>7511</v>
      </c>
      <c r="D13" s="68">
        <v>416</v>
      </c>
      <c r="E13" s="68">
        <v>623</v>
      </c>
      <c r="F13" s="51">
        <v>1874</v>
      </c>
      <c r="G13" s="51">
        <f t="shared" si="0"/>
        <v>10424</v>
      </c>
      <c r="H13" s="51">
        <v>56531</v>
      </c>
      <c r="I13" s="94">
        <f t="shared" si="1"/>
        <v>18.439440307088148</v>
      </c>
      <c r="J13" s="47"/>
    </row>
    <row r="14" spans="2:10" ht="15">
      <c r="B14" s="50">
        <v>40756</v>
      </c>
      <c r="C14" s="68">
        <v>7472</v>
      </c>
      <c r="D14" s="68">
        <v>417</v>
      </c>
      <c r="E14" s="68">
        <v>616</v>
      </c>
      <c r="F14" s="51">
        <v>1880</v>
      </c>
      <c r="G14" s="51">
        <f t="shared" si="0"/>
        <v>10385</v>
      </c>
      <c r="H14" s="51">
        <v>56501</v>
      </c>
      <c r="I14" s="94">
        <f t="shared" si="1"/>
        <v>18.38020566007681</v>
      </c>
      <c r="J14" s="47"/>
    </row>
    <row r="15" spans="2:10" ht="15">
      <c r="B15" s="50">
        <v>40787</v>
      </c>
      <c r="C15" s="68">
        <v>7051</v>
      </c>
      <c r="D15" s="68">
        <v>397</v>
      </c>
      <c r="E15" s="68">
        <v>576</v>
      </c>
      <c r="F15" s="51">
        <v>1781</v>
      </c>
      <c r="G15" s="51">
        <f t="shared" si="0"/>
        <v>9805</v>
      </c>
      <c r="H15" s="51">
        <v>55686</v>
      </c>
      <c r="I15" s="94">
        <f t="shared" si="1"/>
        <v>17.607657220845454</v>
      </c>
      <c r="J15" s="47"/>
    </row>
    <row r="16" spans="2:10" ht="15">
      <c r="B16" s="50">
        <v>40817</v>
      </c>
      <c r="C16" s="68">
        <v>7111</v>
      </c>
      <c r="D16" s="68">
        <v>413</v>
      </c>
      <c r="E16" s="68">
        <v>574</v>
      </c>
      <c r="F16" s="51">
        <v>1867</v>
      </c>
      <c r="G16" s="51">
        <f t="shared" si="0"/>
        <v>9965</v>
      </c>
      <c r="H16" s="51">
        <v>55869</v>
      </c>
      <c r="I16" s="94">
        <f t="shared" si="1"/>
        <v>17.83636721616639</v>
      </c>
      <c r="J16" s="47"/>
    </row>
    <row r="17" spans="2:10" ht="15">
      <c r="B17" s="50">
        <v>40848</v>
      </c>
      <c r="C17" s="68">
        <v>7386</v>
      </c>
      <c r="D17" s="68">
        <v>382</v>
      </c>
      <c r="E17" s="68">
        <v>552</v>
      </c>
      <c r="F17" s="51">
        <v>1917</v>
      </c>
      <c r="G17" s="51">
        <f t="shared" si="0"/>
        <v>10237</v>
      </c>
      <c r="H17" s="51">
        <v>56693</v>
      </c>
      <c r="I17" s="94">
        <f t="shared" si="1"/>
        <v>18.056902968620463</v>
      </c>
      <c r="J17" s="47"/>
    </row>
    <row r="18" spans="2:10" ht="15">
      <c r="B18" s="50">
        <v>40878</v>
      </c>
      <c r="C18" s="68">
        <v>7801</v>
      </c>
      <c r="D18" s="68">
        <v>410</v>
      </c>
      <c r="E18" s="68">
        <v>579</v>
      </c>
      <c r="F18" s="51">
        <v>1908</v>
      </c>
      <c r="G18" s="51">
        <f t="shared" si="0"/>
        <v>10698</v>
      </c>
      <c r="H18" s="51">
        <v>57521</v>
      </c>
      <c r="I18" s="94">
        <f t="shared" si="1"/>
        <v>18.598424923071573</v>
      </c>
      <c r="J18" s="47"/>
    </row>
    <row r="19" spans="2:10" ht="15">
      <c r="B19" s="50">
        <v>40909</v>
      </c>
      <c r="C19" s="68">
        <v>7889</v>
      </c>
      <c r="D19" s="68">
        <v>371</v>
      </c>
      <c r="E19" s="68">
        <v>576</v>
      </c>
      <c r="F19" s="51">
        <v>1857</v>
      </c>
      <c r="G19" s="51">
        <f t="shared" si="0"/>
        <v>10693</v>
      </c>
      <c r="H19" s="51">
        <v>57501</v>
      </c>
      <c r="I19" s="94">
        <f t="shared" si="1"/>
        <v>18.59619832698562</v>
      </c>
      <c r="J19" s="47"/>
    </row>
    <row r="20" spans="2:10" ht="15">
      <c r="B20" s="50">
        <v>40940</v>
      </c>
      <c r="C20" s="68">
        <v>8424</v>
      </c>
      <c r="D20" s="68">
        <v>337</v>
      </c>
      <c r="E20" s="68">
        <v>599</v>
      </c>
      <c r="F20" s="51">
        <v>1954</v>
      </c>
      <c r="G20" s="51">
        <f t="shared" si="0"/>
        <v>11314</v>
      </c>
      <c r="H20" s="51">
        <v>58759</v>
      </c>
      <c r="I20" s="94">
        <f t="shared" si="1"/>
        <v>19.25492265014721</v>
      </c>
      <c r="J20" s="47"/>
    </row>
    <row r="21" spans="2:10" ht="15">
      <c r="B21" s="50">
        <v>40969</v>
      </c>
      <c r="C21" s="68">
        <v>8856</v>
      </c>
      <c r="D21" s="68">
        <v>376</v>
      </c>
      <c r="E21" s="68">
        <v>613</v>
      </c>
      <c r="F21" s="51">
        <v>2036</v>
      </c>
      <c r="G21" s="51">
        <f t="shared" si="0"/>
        <v>11881</v>
      </c>
      <c r="H21" s="51">
        <v>59916</v>
      </c>
      <c r="I21" s="94">
        <f t="shared" si="1"/>
        <v>19.829427865678618</v>
      </c>
      <c r="J21" s="47"/>
    </row>
    <row r="22" spans="2:10" ht="15">
      <c r="B22" s="50">
        <v>41000</v>
      </c>
      <c r="C22" s="68">
        <v>9208</v>
      </c>
      <c r="D22" s="68">
        <v>401</v>
      </c>
      <c r="E22" s="68">
        <v>653</v>
      </c>
      <c r="F22" s="51">
        <v>2020</v>
      </c>
      <c r="G22" s="51">
        <f t="shared" si="0"/>
        <v>12282</v>
      </c>
      <c r="H22" s="51">
        <v>60561</v>
      </c>
      <c r="I22" s="94">
        <f t="shared" si="1"/>
        <v>20.28037846138604</v>
      </c>
      <c r="J22" s="47"/>
    </row>
    <row r="23" spans="2:10" ht="15">
      <c r="B23" s="50">
        <v>41030</v>
      </c>
      <c r="C23" s="68">
        <v>9467</v>
      </c>
      <c r="D23" s="68">
        <v>405</v>
      </c>
      <c r="E23" s="68">
        <v>643</v>
      </c>
      <c r="F23" s="51">
        <v>2064</v>
      </c>
      <c r="G23" s="51">
        <f t="shared" si="0"/>
        <v>12579</v>
      </c>
      <c r="H23" s="51">
        <v>60979</v>
      </c>
      <c r="I23" s="94">
        <f t="shared" si="1"/>
        <v>20.62841306023385</v>
      </c>
      <c r="J23" s="47"/>
    </row>
    <row r="24" spans="2:10" ht="15">
      <c r="B24" s="50">
        <v>41061</v>
      </c>
      <c r="C24" s="68">
        <v>9506</v>
      </c>
      <c r="D24" s="68">
        <v>413</v>
      </c>
      <c r="E24" s="68">
        <v>648</v>
      </c>
      <c r="F24" s="51">
        <v>2060</v>
      </c>
      <c r="G24" s="51">
        <f t="shared" si="0"/>
        <v>12627</v>
      </c>
      <c r="H24" s="51">
        <v>60918</v>
      </c>
      <c r="I24" s="94">
        <f t="shared" si="1"/>
        <v>20.727863685610163</v>
      </c>
      <c r="J24" s="47"/>
    </row>
    <row r="25" spans="2:10" ht="15">
      <c r="B25" s="50">
        <v>41091</v>
      </c>
      <c r="C25" s="68">
        <v>9627</v>
      </c>
      <c r="D25" s="68">
        <v>344</v>
      </c>
      <c r="E25" s="68">
        <v>645</v>
      </c>
      <c r="F25" s="51">
        <v>1993</v>
      </c>
      <c r="G25" s="51">
        <f t="shared" si="0"/>
        <v>12609</v>
      </c>
      <c r="H25" s="51">
        <v>61124</v>
      </c>
      <c r="I25" s="94">
        <f t="shared" si="1"/>
        <v>20.628558340422746</v>
      </c>
      <c r="J25" s="47"/>
    </row>
    <row r="26" spans="2:10" ht="15">
      <c r="B26" s="50">
        <v>41122</v>
      </c>
      <c r="C26" s="68">
        <v>9497</v>
      </c>
      <c r="D26" s="68">
        <v>397</v>
      </c>
      <c r="E26" s="68">
        <v>633</v>
      </c>
      <c r="F26" s="51">
        <v>1916</v>
      </c>
      <c r="G26" s="51">
        <f t="shared" si="0"/>
        <v>12443</v>
      </c>
      <c r="H26" s="51">
        <v>61018</v>
      </c>
      <c r="I26" s="94">
        <f t="shared" si="1"/>
        <v>20.392343242977482</v>
      </c>
      <c r="J26" s="47"/>
    </row>
    <row r="27" spans="2:10" ht="15">
      <c r="B27" s="50">
        <v>41153</v>
      </c>
      <c r="C27" s="68">
        <v>8772</v>
      </c>
      <c r="D27" s="68">
        <v>406</v>
      </c>
      <c r="E27" s="68">
        <v>558</v>
      </c>
      <c r="F27" s="51">
        <v>1813</v>
      </c>
      <c r="G27" s="51">
        <f t="shared" si="0"/>
        <v>11549</v>
      </c>
      <c r="H27" s="51">
        <v>59808</v>
      </c>
      <c r="I27" s="94">
        <f t="shared" si="1"/>
        <v>19.310125735687535</v>
      </c>
      <c r="J27" s="47"/>
    </row>
    <row r="28" spans="2:10" ht="15">
      <c r="B28" s="50">
        <v>41183</v>
      </c>
      <c r="C28" s="68">
        <v>8577</v>
      </c>
      <c r="D28" s="68">
        <v>390</v>
      </c>
      <c r="E28" s="68">
        <v>598</v>
      </c>
      <c r="F28" s="51">
        <v>1834</v>
      </c>
      <c r="G28" s="51">
        <f t="shared" si="0"/>
        <v>11399</v>
      </c>
      <c r="H28" s="51">
        <v>59492</v>
      </c>
      <c r="I28" s="94">
        <f t="shared" si="1"/>
        <v>19.160559402944934</v>
      </c>
      <c r="J28" s="47"/>
    </row>
    <row r="29" spans="2:10" ht="15">
      <c r="B29" s="50">
        <v>41214</v>
      </c>
      <c r="C29" s="68">
        <v>8893</v>
      </c>
      <c r="D29" s="68">
        <v>368</v>
      </c>
      <c r="E29" s="68">
        <v>587</v>
      </c>
      <c r="F29" s="51">
        <v>1845</v>
      </c>
      <c r="G29" s="51">
        <f t="shared" si="0"/>
        <v>11693</v>
      </c>
      <c r="H29" s="51">
        <v>60461</v>
      </c>
      <c r="I29" s="94">
        <f t="shared" si="1"/>
        <v>19.339739666892708</v>
      </c>
      <c r="J29" s="47"/>
    </row>
    <row r="30" spans="2:10" ht="15">
      <c r="B30" s="50">
        <v>41244</v>
      </c>
      <c r="C30" s="54">
        <v>9251</v>
      </c>
      <c r="D30" s="54">
        <v>416</v>
      </c>
      <c r="E30" s="54">
        <v>568</v>
      </c>
      <c r="F30" s="52">
        <v>1903</v>
      </c>
      <c r="G30" s="51">
        <f t="shared" si="0"/>
        <v>12138</v>
      </c>
      <c r="H30" s="51">
        <v>61137</v>
      </c>
      <c r="I30" s="94">
        <f t="shared" si="1"/>
        <v>19.853771038814465</v>
      </c>
      <c r="J30" s="47"/>
    </row>
    <row r="31" spans="2:10" ht="15">
      <c r="B31" s="50">
        <v>41275</v>
      </c>
      <c r="C31" s="54">
        <v>9029</v>
      </c>
      <c r="D31" s="54">
        <v>403</v>
      </c>
      <c r="E31" s="54">
        <v>573</v>
      </c>
      <c r="F31" s="52">
        <v>1785</v>
      </c>
      <c r="G31" s="51">
        <f t="shared" si="0"/>
        <v>11790</v>
      </c>
      <c r="H31" s="51">
        <v>60344</v>
      </c>
      <c r="I31" s="94">
        <f t="shared" si="1"/>
        <v>19.53798223518494</v>
      </c>
      <c r="J31" s="47"/>
    </row>
    <row r="32" spans="2:10" ht="15">
      <c r="B32" s="50">
        <v>41306</v>
      </c>
      <c r="C32" s="54">
        <v>9572</v>
      </c>
      <c r="D32" s="54">
        <v>405</v>
      </c>
      <c r="E32" s="54">
        <v>597</v>
      </c>
      <c r="F32" s="52">
        <v>1867</v>
      </c>
      <c r="G32" s="51">
        <f t="shared" si="0"/>
        <v>12441</v>
      </c>
      <c r="H32" s="51">
        <v>60786</v>
      </c>
      <c r="I32" s="94">
        <f t="shared" si="1"/>
        <v>20.466883821932683</v>
      </c>
      <c r="J32" s="47"/>
    </row>
    <row r="33" spans="2:10" ht="15">
      <c r="B33" s="50">
        <v>41334</v>
      </c>
      <c r="C33" s="54">
        <v>9955</v>
      </c>
      <c r="D33" s="54">
        <v>404</v>
      </c>
      <c r="E33" s="54">
        <v>598</v>
      </c>
      <c r="F33" s="52">
        <v>1921</v>
      </c>
      <c r="G33" s="51">
        <f t="shared" si="0"/>
        <v>12878</v>
      </c>
      <c r="H33" s="51">
        <v>61409</v>
      </c>
      <c r="I33" s="94">
        <f t="shared" si="1"/>
        <v>20.970867462424074</v>
      </c>
      <c r="J33" s="47"/>
    </row>
    <row r="34" spans="2:10" ht="15">
      <c r="B34" s="67">
        <v>41365</v>
      </c>
      <c r="C34" s="55">
        <v>10279</v>
      </c>
      <c r="D34" s="55">
        <v>442</v>
      </c>
      <c r="E34" s="55">
        <v>585</v>
      </c>
      <c r="F34" s="53">
        <v>1942</v>
      </c>
      <c r="G34" s="56">
        <f t="shared" si="0"/>
        <v>13248</v>
      </c>
      <c r="H34" s="56">
        <v>61831</v>
      </c>
      <c r="I34" s="95">
        <f t="shared" si="1"/>
        <v>21.426145461014702</v>
      </c>
      <c r="J34" s="46"/>
    </row>
    <row r="35" spans="3:10" ht="15">
      <c r="C35" s="66"/>
      <c r="D35" s="66"/>
      <c r="E35" s="66"/>
      <c r="F35" s="64"/>
      <c r="G35" s="64"/>
      <c r="H35" s="64"/>
      <c r="I35" s="65"/>
      <c r="J35" s="47"/>
    </row>
    <row r="36" ht="12.75"/>
    <row r="37" spans="5:9" ht="15">
      <c r="E37" s="31"/>
      <c r="F37" s="30"/>
      <c r="I37" s="31"/>
    </row>
    <row r="38" spans="2:5" ht="70.5" customHeight="1">
      <c r="B38" s="71"/>
      <c r="C38" s="71" t="s">
        <v>36</v>
      </c>
      <c r="D38" s="71" t="s">
        <v>26</v>
      </c>
      <c r="E38" s="101" t="s">
        <v>27</v>
      </c>
    </row>
    <row r="39" spans="2:5" ht="15">
      <c r="B39" s="96">
        <v>39173</v>
      </c>
      <c r="C39" s="100">
        <v>2087</v>
      </c>
      <c r="D39" s="69">
        <v>780</v>
      </c>
      <c r="E39" s="70">
        <v>1603</v>
      </c>
    </row>
    <row r="40" spans="2:5" ht="15">
      <c r="B40" s="96">
        <v>39203</v>
      </c>
      <c r="C40" s="100">
        <v>2225</v>
      </c>
      <c r="D40" s="69">
        <v>843</v>
      </c>
      <c r="E40" s="70">
        <v>1695</v>
      </c>
    </row>
    <row r="41" spans="2:5" ht="15">
      <c r="B41" s="96">
        <v>39234</v>
      </c>
      <c r="C41" s="100">
        <v>2306</v>
      </c>
      <c r="D41" s="69">
        <v>884</v>
      </c>
      <c r="E41" s="70">
        <v>1679</v>
      </c>
    </row>
    <row r="42" spans="2:5" ht="15">
      <c r="B42" s="96">
        <v>39264</v>
      </c>
      <c r="C42" s="100">
        <v>2387</v>
      </c>
      <c r="D42" s="69">
        <v>819</v>
      </c>
      <c r="E42" s="70">
        <v>1773</v>
      </c>
    </row>
    <row r="43" spans="2:5" ht="15">
      <c r="B43" s="96">
        <v>39295</v>
      </c>
      <c r="C43" s="100">
        <v>2355</v>
      </c>
      <c r="D43" s="69">
        <v>825</v>
      </c>
      <c r="E43" s="70">
        <v>1704</v>
      </c>
    </row>
    <row r="44" spans="2:5" ht="15">
      <c r="B44" s="67">
        <v>39326</v>
      </c>
      <c r="C44" s="100">
        <v>2075</v>
      </c>
      <c r="D44" s="48">
        <v>745</v>
      </c>
      <c r="E44" s="49">
        <v>1531</v>
      </c>
    </row>
    <row r="45" spans="2:5" ht="15">
      <c r="B45" s="67">
        <v>39356</v>
      </c>
      <c r="C45" s="100">
        <v>2071</v>
      </c>
      <c r="D45" s="48">
        <v>748</v>
      </c>
      <c r="E45" s="49">
        <v>1606</v>
      </c>
    </row>
    <row r="46" spans="2:5" ht="15">
      <c r="B46" s="67">
        <v>39387</v>
      </c>
      <c r="C46" s="100">
        <v>2307</v>
      </c>
      <c r="D46" s="48">
        <v>800</v>
      </c>
      <c r="E46" s="49">
        <v>1724</v>
      </c>
    </row>
    <row r="47" spans="2:5" ht="15">
      <c r="B47" s="67">
        <v>39417</v>
      </c>
      <c r="C47" s="100">
        <v>2601</v>
      </c>
      <c r="D47" s="48">
        <v>847</v>
      </c>
      <c r="E47" s="49">
        <v>1734</v>
      </c>
    </row>
    <row r="48" spans="2:5" ht="15">
      <c r="B48" s="67">
        <v>39448</v>
      </c>
      <c r="C48" s="100">
        <v>2506</v>
      </c>
      <c r="D48" s="48">
        <v>805</v>
      </c>
      <c r="E48" s="49">
        <v>1632</v>
      </c>
    </row>
    <row r="49" spans="2:5" ht="15">
      <c r="B49" s="67">
        <v>39479</v>
      </c>
      <c r="C49" s="100">
        <v>2673</v>
      </c>
      <c r="D49" s="48">
        <v>836</v>
      </c>
      <c r="E49" s="49">
        <v>1755</v>
      </c>
    </row>
    <row r="50" spans="2:5" ht="15">
      <c r="B50" s="67">
        <v>39508</v>
      </c>
      <c r="C50" s="100">
        <v>2810</v>
      </c>
      <c r="D50" s="48">
        <v>797</v>
      </c>
      <c r="E50" s="49">
        <v>1808</v>
      </c>
    </row>
    <row r="51" spans="2:5" ht="15">
      <c r="B51" s="67">
        <v>39539</v>
      </c>
      <c r="C51" s="100">
        <v>3024</v>
      </c>
      <c r="D51" s="48">
        <v>865</v>
      </c>
      <c r="E51" s="49">
        <v>1894</v>
      </c>
    </row>
    <row r="52" spans="2:5" ht="15">
      <c r="B52" s="67">
        <v>39569</v>
      </c>
      <c r="C52" s="100">
        <v>3215</v>
      </c>
      <c r="D52" s="48">
        <v>842</v>
      </c>
      <c r="E52" s="49">
        <v>1863</v>
      </c>
    </row>
    <row r="53" spans="2:5" ht="15">
      <c r="B53" s="67">
        <v>39600</v>
      </c>
      <c r="C53" s="100">
        <v>3267</v>
      </c>
      <c r="D53" s="48">
        <v>845</v>
      </c>
      <c r="E53" s="49">
        <v>1878</v>
      </c>
    </row>
    <row r="54" spans="2:5" ht="15">
      <c r="B54" s="67">
        <v>39630</v>
      </c>
      <c r="C54" s="100">
        <v>3441</v>
      </c>
      <c r="D54" s="48">
        <v>894</v>
      </c>
      <c r="E54" s="49">
        <v>1901</v>
      </c>
    </row>
    <row r="55" spans="2:5" ht="15">
      <c r="B55" s="67">
        <v>39661</v>
      </c>
      <c r="C55" s="100">
        <v>3333</v>
      </c>
      <c r="D55" s="48">
        <v>826</v>
      </c>
      <c r="E55" s="49">
        <v>1793</v>
      </c>
    </row>
    <row r="56" spans="2:5" ht="15">
      <c r="B56" s="67">
        <v>39692</v>
      </c>
      <c r="C56" s="100">
        <v>2940</v>
      </c>
      <c r="D56" s="48">
        <v>763</v>
      </c>
      <c r="E56" s="49">
        <v>1647</v>
      </c>
    </row>
    <row r="57" spans="2:5" ht="15">
      <c r="B57" s="67">
        <v>39722</v>
      </c>
      <c r="C57" s="100">
        <v>3041</v>
      </c>
      <c r="D57" s="48">
        <v>815</v>
      </c>
      <c r="E57" s="49">
        <v>1780</v>
      </c>
    </row>
    <row r="58" spans="2:5" ht="15">
      <c r="B58" s="67">
        <v>39753</v>
      </c>
      <c r="C58" s="100">
        <v>3333</v>
      </c>
      <c r="D58" s="48">
        <v>848</v>
      </c>
      <c r="E58" s="49">
        <v>1814</v>
      </c>
    </row>
    <row r="59" spans="2:5" ht="15">
      <c r="B59" s="67">
        <v>39783</v>
      </c>
      <c r="C59" s="100">
        <v>3569</v>
      </c>
      <c r="D59" s="48">
        <v>902</v>
      </c>
      <c r="E59" s="49">
        <v>1813</v>
      </c>
    </row>
    <row r="60" spans="2:5" ht="15">
      <c r="B60" s="67">
        <v>39814</v>
      </c>
      <c r="C60" s="100">
        <v>3431</v>
      </c>
      <c r="D60" s="48">
        <v>872</v>
      </c>
      <c r="E60" s="49">
        <v>1643</v>
      </c>
    </row>
    <row r="61" spans="2:5" ht="15">
      <c r="B61" s="67">
        <v>39845</v>
      </c>
      <c r="C61" s="100">
        <v>3735</v>
      </c>
      <c r="D61" s="48">
        <v>866</v>
      </c>
      <c r="E61" s="49">
        <v>1790</v>
      </c>
    </row>
    <row r="62" spans="2:5" ht="15">
      <c r="B62" s="67">
        <v>39873</v>
      </c>
      <c r="C62" s="100">
        <v>4001</v>
      </c>
      <c r="D62" s="48">
        <v>887</v>
      </c>
      <c r="E62" s="49">
        <v>1838</v>
      </c>
    </row>
    <row r="63" spans="2:5" ht="15">
      <c r="B63" s="67">
        <v>39904</v>
      </c>
      <c r="C63" s="100">
        <v>4297</v>
      </c>
      <c r="D63" s="48">
        <v>999</v>
      </c>
      <c r="E63" s="49">
        <v>1835</v>
      </c>
    </row>
    <row r="64" spans="2:5" ht="15">
      <c r="B64" s="67">
        <v>39934</v>
      </c>
      <c r="C64" s="100">
        <v>4567</v>
      </c>
      <c r="D64" s="48">
        <v>993</v>
      </c>
      <c r="E64" s="49">
        <v>1785</v>
      </c>
    </row>
    <row r="65" spans="2:5" ht="15">
      <c r="B65" s="67">
        <v>39965</v>
      </c>
      <c r="C65" s="100">
        <v>4500</v>
      </c>
      <c r="D65" s="48">
        <v>997</v>
      </c>
      <c r="E65" s="49">
        <v>1696</v>
      </c>
    </row>
    <row r="66" spans="2:5" ht="15">
      <c r="B66" s="67">
        <v>39995</v>
      </c>
      <c r="C66" s="100">
        <v>4731</v>
      </c>
      <c r="D66" s="48">
        <v>980</v>
      </c>
      <c r="E66" s="49">
        <v>1768</v>
      </c>
    </row>
    <row r="67" spans="2:5" ht="15">
      <c r="B67" s="67">
        <v>40026</v>
      </c>
      <c r="C67" s="100">
        <v>4522</v>
      </c>
      <c r="D67" s="48">
        <v>900</v>
      </c>
      <c r="E67" s="49">
        <v>1643</v>
      </c>
    </row>
    <row r="68" spans="2:5" ht="15">
      <c r="B68" s="67">
        <v>40057</v>
      </c>
      <c r="C68" s="100">
        <v>3973</v>
      </c>
      <c r="D68" s="48">
        <v>886</v>
      </c>
      <c r="E68" s="49">
        <v>1524</v>
      </c>
    </row>
    <row r="69" spans="2:5" ht="15">
      <c r="B69" s="67">
        <v>40087</v>
      </c>
      <c r="C69" s="100">
        <v>3984</v>
      </c>
      <c r="D69" s="48">
        <v>985</v>
      </c>
      <c r="E69" s="49">
        <v>1574</v>
      </c>
    </row>
    <row r="70" spans="2:5" ht="15">
      <c r="B70" s="67">
        <v>40118</v>
      </c>
      <c r="C70" s="100">
        <v>4227</v>
      </c>
      <c r="D70" s="48">
        <v>1107</v>
      </c>
      <c r="E70" s="49">
        <v>1667</v>
      </c>
    </row>
    <row r="71" spans="2:5" ht="15">
      <c r="B71" s="67">
        <v>40148</v>
      </c>
      <c r="C71" s="100">
        <v>4578</v>
      </c>
      <c r="D71" s="48">
        <v>1130</v>
      </c>
      <c r="E71" s="49">
        <v>1736</v>
      </c>
    </row>
    <row r="72" spans="2:5" ht="15">
      <c r="B72" s="67">
        <v>40179</v>
      </c>
      <c r="C72" s="100">
        <v>4489</v>
      </c>
      <c r="D72" s="48">
        <v>1138</v>
      </c>
      <c r="E72" s="49">
        <v>1665</v>
      </c>
    </row>
    <row r="73" spans="2:5" ht="15">
      <c r="B73" s="67">
        <v>40210</v>
      </c>
      <c r="C73" s="100">
        <v>4710</v>
      </c>
      <c r="D73" s="48">
        <v>1093</v>
      </c>
      <c r="E73" s="49">
        <v>1716</v>
      </c>
    </row>
    <row r="74" spans="2:5" ht="15">
      <c r="B74" s="67">
        <v>40238</v>
      </c>
      <c r="C74" s="100">
        <v>4921</v>
      </c>
      <c r="D74" s="48">
        <v>1098</v>
      </c>
      <c r="E74" s="49">
        <v>1793</v>
      </c>
    </row>
    <row r="75" spans="2:5" ht="15">
      <c r="B75" s="67">
        <v>40269</v>
      </c>
      <c r="C75" s="100">
        <v>5373</v>
      </c>
      <c r="D75" s="48">
        <v>1141</v>
      </c>
      <c r="E75" s="49">
        <v>1814</v>
      </c>
    </row>
    <row r="76" spans="2:5" ht="15">
      <c r="B76" s="67">
        <v>40299</v>
      </c>
      <c r="C76" s="100">
        <v>5611</v>
      </c>
      <c r="D76" s="48">
        <v>1115</v>
      </c>
      <c r="E76" s="49">
        <v>1792</v>
      </c>
    </row>
    <row r="77" spans="2:5" ht="15">
      <c r="B77" s="67">
        <v>40330</v>
      </c>
      <c r="C77" s="100">
        <v>5685</v>
      </c>
      <c r="D77" s="48">
        <v>1064</v>
      </c>
      <c r="E77" s="49">
        <v>1848</v>
      </c>
    </row>
    <row r="78" spans="2:5" ht="15">
      <c r="B78" s="67">
        <v>40360</v>
      </c>
      <c r="C78" s="100">
        <v>5864</v>
      </c>
      <c r="D78" s="48">
        <v>1085</v>
      </c>
      <c r="E78" s="49">
        <v>1779</v>
      </c>
    </row>
    <row r="79" spans="2:5" ht="15">
      <c r="B79" s="67">
        <v>40391</v>
      </c>
      <c r="C79" s="100">
        <v>5718</v>
      </c>
      <c r="D79" s="48">
        <v>1054</v>
      </c>
      <c r="E79" s="49">
        <v>1681</v>
      </c>
    </row>
    <row r="80" spans="2:5" ht="15">
      <c r="B80" s="67">
        <v>40422</v>
      </c>
      <c r="C80" s="100">
        <v>5237</v>
      </c>
      <c r="D80" s="48">
        <v>981</v>
      </c>
      <c r="E80" s="49">
        <v>1551</v>
      </c>
    </row>
    <row r="81" spans="2:5" ht="15">
      <c r="B81" s="67">
        <v>40452</v>
      </c>
      <c r="C81" s="100">
        <v>5104</v>
      </c>
      <c r="D81" s="48">
        <v>1058</v>
      </c>
      <c r="E81" s="49">
        <v>1612</v>
      </c>
    </row>
    <row r="82" spans="2:5" ht="15">
      <c r="B82" s="67">
        <v>40483</v>
      </c>
      <c r="C82" s="100">
        <v>5050</v>
      </c>
      <c r="D82" s="48">
        <v>1116</v>
      </c>
      <c r="E82" s="49">
        <v>1714</v>
      </c>
    </row>
    <row r="83" spans="2:5" ht="15">
      <c r="B83" s="67">
        <v>40513</v>
      </c>
      <c r="C83" s="100">
        <v>5689</v>
      </c>
      <c r="D83" s="48">
        <v>1103</v>
      </c>
      <c r="E83" s="49">
        <v>1792</v>
      </c>
    </row>
    <row r="84" spans="2:5" ht="15">
      <c r="B84" s="67">
        <v>40544</v>
      </c>
      <c r="C84" s="100">
        <v>5767</v>
      </c>
      <c r="D84" s="48">
        <v>1023</v>
      </c>
      <c r="E84" s="49">
        <v>1677</v>
      </c>
    </row>
    <row r="85" spans="2:5" ht="15">
      <c r="B85" s="67">
        <v>40575</v>
      </c>
      <c r="C85" s="100">
        <v>6331</v>
      </c>
      <c r="D85" s="48">
        <v>1044</v>
      </c>
      <c r="E85" s="49">
        <v>1758</v>
      </c>
    </row>
    <row r="86" spans="2:5" ht="15">
      <c r="B86" s="67">
        <v>40603</v>
      </c>
      <c r="C86" s="100">
        <v>6664</v>
      </c>
      <c r="D86" s="48">
        <v>1022</v>
      </c>
      <c r="E86" s="49">
        <v>1722</v>
      </c>
    </row>
    <row r="87" spans="2:5" ht="15">
      <c r="B87" s="67">
        <v>40634</v>
      </c>
      <c r="C87" s="100">
        <v>6845</v>
      </c>
      <c r="D87" s="48">
        <v>1003</v>
      </c>
      <c r="E87" s="49">
        <v>1713</v>
      </c>
    </row>
    <row r="88" spans="2:5" ht="15">
      <c r="B88" s="67">
        <v>40664</v>
      </c>
      <c r="C88" s="100">
        <v>6997</v>
      </c>
      <c r="D88" s="48">
        <v>1031</v>
      </c>
      <c r="E88" s="49">
        <v>1746</v>
      </c>
    </row>
    <row r="89" spans="2:5" ht="15">
      <c r="B89" s="67">
        <v>40695</v>
      </c>
      <c r="C89" s="100">
        <v>7239</v>
      </c>
      <c r="D89" s="48">
        <v>1070</v>
      </c>
      <c r="E89" s="49">
        <v>1824</v>
      </c>
    </row>
    <row r="90" spans="2:5" ht="15">
      <c r="B90" s="67">
        <v>40725</v>
      </c>
      <c r="C90" s="100">
        <v>7511</v>
      </c>
      <c r="D90" s="48">
        <v>1039</v>
      </c>
      <c r="E90" s="49">
        <v>1874</v>
      </c>
    </row>
    <row r="91" spans="2:5" ht="15">
      <c r="B91" s="67">
        <v>40756</v>
      </c>
      <c r="C91" s="100">
        <v>7472</v>
      </c>
      <c r="D91" s="48">
        <v>1033</v>
      </c>
      <c r="E91" s="49">
        <v>1880</v>
      </c>
    </row>
    <row r="92" spans="2:5" ht="15">
      <c r="B92" s="67">
        <v>40787</v>
      </c>
      <c r="C92" s="100">
        <v>7051</v>
      </c>
      <c r="D92" s="48">
        <v>973</v>
      </c>
      <c r="E92" s="49">
        <v>1781</v>
      </c>
    </row>
    <row r="93" spans="2:5" ht="15">
      <c r="B93" s="67">
        <v>40817</v>
      </c>
      <c r="C93" s="100">
        <v>7111</v>
      </c>
      <c r="D93" s="48">
        <v>987</v>
      </c>
      <c r="E93" s="49">
        <v>1867</v>
      </c>
    </row>
    <row r="94" spans="2:5" ht="15">
      <c r="B94" s="67">
        <v>40848</v>
      </c>
      <c r="C94" s="100">
        <v>7386</v>
      </c>
      <c r="D94" s="48">
        <v>934</v>
      </c>
      <c r="E94" s="49">
        <v>1917</v>
      </c>
    </row>
    <row r="95" spans="2:5" ht="15">
      <c r="B95" s="67">
        <v>40878</v>
      </c>
      <c r="C95" s="100">
        <v>7801</v>
      </c>
      <c r="D95" s="48">
        <v>989</v>
      </c>
      <c r="E95" s="49">
        <v>1908</v>
      </c>
    </row>
    <row r="96" spans="2:5" ht="15">
      <c r="B96" s="67">
        <v>40909</v>
      </c>
      <c r="C96" s="100">
        <v>7889</v>
      </c>
      <c r="D96" s="48">
        <v>947</v>
      </c>
      <c r="E96" s="49">
        <v>1857</v>
      </c>
    </row>
    <row r="97" spans="2:5" ht="15">
      <c r="B97" s="67">
        <v>40940</v>
      </c>
      <c r="C97" s="100">
        <v>8424</v>
      </c>
      <c r="D97" s="48">
        <v>936</v>
      </c>
      <c r="E97" s="49">
        <v>1954</v>
      </c>
    </row>
    <row r="98" spans="2:5" ht="15">
      <c r="B98" s="67">
        <v>40969</v>
      </c>
      <c r="C98" s="100">
        <v>8856</v>
      </c>
      <c r="D98" s="48">
        <v>989</v>
      </c>
      <c r="E98" s="49">
        <v>2036</v>
      </c>
    </row>
    <row r="99" spans="2:5" ht="15">
      <c r="B99" s="67">
        <v>41000</v>
      </c>
      <c r="C99" s="100">
        <v>9208</v>
      </c>
      <c r="D99" s="48">
        <v>1054</v>
      </c>
      <c r="E99" s="49">
        <v>2020</v>
      </c>
    </row>
    <row r="100" spans="2:5" ht="15">
      <c r="B100" s="67">
        <v>41030</v>
      </c>
      <c r="C100" s="100">
        <v>9467</v>
      </c>
      <c r="D100" s="48">
        <v>1048</v>
      </c>
      <c r="E100" s="49">
        <v>2064</v>
      </c>
    </row>
    <row r="101" spans="2:5" ht="15">
      <c r="B101" s="67">
        <v>41061</v>
      </c>
      <c r="C101" s="100">
        <v>9506</v>
      </c>
      <c r="D101" s="48">
        <v>1061</v>
      </c>
      <c r="E101" s="49">
        <v>2060</v>
      </c>
    </row>
    <row r="102" spans="2:5" ht="15">
      <c r="B102" s="67">
        <v>41091</v>
      </c>
      <c r="C102" s="100">
        <v>9627</v>
      </c>
      <c r="D102" s="48">
        <v>989</v>
      </c>
      <c r="E102" s="49">
        <v>1993</v>
      </c>
    </row>
    <row r="103" spans="2:5" ht="15">
      <c r="B103" s="67">
        <v>41122</v>
      </c>
      <c r="C103" s="100">
        <v>9497</v>
      </c>
      <c r="D103" s="48">
        <v>1030</v>
      </c>
      <c r="E103" s="49">
        <v>1916</v>
      </c>
    </row>
    <row r="104" spans="2:5" ht="15">
      <c r="B104" s="67">
        <v>41153</v>
      </c>
      <c r="C104" s="100">
        <v>8772</v>
      </c>
      <c r="D104" s="48">
        <v>964</v>
      </c>
      <c r="E104" s="49">
        <v>1813</v>
      </c>
    </row>
    <row r="105" spans="2:5" ht="15">
      <c r="B105" s="67">
        <v>41183</v>
      </c>
      <c r="C105" s="100">
        <v>8577</v>
      </c>
      <c r="D105" s="48">
        <v>988</v>
      </c>
      <c r="E105" s="49">
        <v>1834</v>
      </c>
    </row>
    <row r="106" spans="2:5" ht="15">
      <c r="B106" s="67">
        <v>41214</v>
      </c>
      <c r="C106" s="100">
        <v>8893</v>
      </c>
      <c r="D106" s="48">
        <v>955</v>
      </c>
      <c r="E106" s="49">
        <v>1845</v>
      </c>
    </row>
    <row r="107" spans="2:5" ht="15">
      <c r="B107" s="67">
        <v>41244</v>
      </c>
      <c r="C107" s="100">
        <v>9251</v>
      </c>
      <c r="D107" s="48">
        <v>984</v>
      </c>
      <c r="E107" s="49">
        <v>1903</v>
      </c>
    </row>
    <row r="108" spans="2:5" ht="15">
      <c r="B108" s="67">
        <v>41275</v>
      </c>
      <c r="C108" s="100">
        <v>9029</v>
      </c>
      <c r="D108" s="48">
        <v>976</v>
      </c>
      <c r="E108" s="49">
        <v>1785</v>
      </c>
    </row>
    <row r="109" spans="2:5" ht="15">
      <c r="B109" s="67">
        <v>41306</v>
      </c>
      <c r="C109" s="100">
        <v>9572</v>
      </c>
      <c r="D109" s="48">
        <v>1002</v>
      </c>
      <c r="E109" s="49">
        <v>1867</v>
      </c>
    </row>
    <row r="110" spans="2:5" ht="15">
      <c r="B110" s="67">
        <v>41334</v>
      </c>
      <c r="C110" s="100">
        <v>9955</v>
      </c>
      <c r="D110" s="48">
        <v>1002</v>
      </c>
      <c r="E110" s="49">
        <v>1921</v>
      </c>
    </row>
    <row r="111" spans="2:5" ht="15">
      <c r="B111" s="67">
        <v>41365</v>
      </c>
      <c r="C111" s="100">
        <v>10279</v>
      </c>
      <c r="D111" s="69">
        <v>1027</v>
      </c>
      <c r="E111" s="70">
        <v>1942</v>
      </c>
    </row>
    <row r="112" ht="12.75"/>
  </sheetData>
  <sheetProtection/>
  <mergeCells count="7">
    <mergeCell ref="G8:G9"/>
    <mergeCell ref="H8:H9"/>
    <mergeCell ref="I8:I9"/>
    <mergeCell ref="B8:B9"/>
    <mergeCell ref="C8:C9"/>
    <mergeCell ref="F8:F9"/>
    <mergeCell ref="D8:E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9" r:id="rId2"/>
  <headerFooter alignWithMargins="0">
    <oddFooter>&amp;Rpage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D33" sqref="D33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4.140625" style="20" customWidth="1"/>
    <col min="4" max="4" width="13.28125" style="20" customWidth="1"/>
    <col min="5" max="5" width="14.140625" style="20" customWidth="1"/>
    <col min="6" max="6" width="15.57421875" style="20" customWidth="1"/>
    <col min="7" max="7" width="15.28125" style="20" customWidth="1"/>
    <col min="8" max="8" width="13.8515625" style="20" customWidth="1"/>
    <col min="9" max="9" width="10.7109375" style="20" customWidth="1"/>
    <col min="10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25</v>
      </c>
      <c r="C2" s="21"/>
      <c r="D2" s="19"/>
      <c r="E2" s="18"/>
    </row>
    <row r="3" spans="1:5" ht="18.75">
      <c r="A3" s="18"/>
      <c r="B3" s="14" t="s">
        <v>31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99" t="s">
        <v>18</v>
      </c>
      <c r="B5" s="97" t="s">
        <v>19</v>
      </c>
      <c r="C5" s="25"/>
      <c r="D5" s="25"/>
      <c r="E5" s="25"/>
    </row>
    <row r="6" spans="1:9" ht="15">
      <c r="A6" s="26" t="s">
        <v>20</v>
      </c>
      <c r="B6" s="27" t="s">
        <v>33</v>
      </c>
      <c r="C6" s="28"/>
      <c r="D6" s="28"/>
      <c r="E6" s="28"/>
      <c r="F6" s="98"/>
      <c r="G6" s="98"/>
      <c r="H6" s="98"/>
      <c r="I6" s="98"/>
    </row>
    <row r="7" spans="1:5" ht="15">
      <c r="A7" s="29"/>
      <c r="B7" s="25"/>
      <c r="C7" s="25"/>
      <c r="D7" s="25"/>
      <c r="E7" s="25"/>
    </row>
    <row r="8" spans="1:5" ht="15">
      <c r="A8" s="29"/>
      <c r="B8" s="25"/>
      <c r="C8" s="25"/>
      <c r="D8" s="25"/>
      <c r="E8" s="25"/>
    </row>
    <row r="9" s="47" customFormat="1" ht="12.75"/>
    <row r="10" spans="2:9" s="47" customFormat="1" ht="20.25">
      <c r="B10" s="57"/>
      <c r="C10" s="57"/>
      <c r="D10" s="111"/>
      <c r="E10" s="111"/>
      <c r="F10" s="57"/>
      <c r="G10" s="58"/>
      <c r="H10" s="58"/>
      <c r="I10" s="59"/>
    </row>
    <row r="11" spans="4:9" s="47" customFormat="1" ht="12.75">
      <c r="D11" s="60"/>
      <c r="E11" s="60"/>
      <c r="I11" s="61"/>
    </row>
    <row r="12" spans="2:9" s="47" customFormat="1" ht="15">
      <c r="B12" s="62"/>
      <c r="C12" s="63"/>
      <c r="D12" s="63"/>
      <c r="E12" s="63"/>
      <c r="F12" s="64"/>
      <c r="G12" s="64"/>
      <c r="H12" s="64"/>
      <c r="I12" s="65"/>
    </row>
    <row r="13" spans="2:9" s="47" customFormat="1" ht="15">
      <c r="B13" s="62"/>
      <c r="C13" s="63"/>
      <c r="D13" s="63"/>
      <c r="E13" s="63"/>
      <c r="F13" s="64"/>
      <c r="G13" s="64"/>
      <c r="H13" s="64"/>
      <c r="I13" s="65"/>
    </row>
    <row r="14" spans="2:9" s="47" customFormat="1" ht="15">
      <c r="B14" s="62"/>
      <c r="C14" s="63"/>
      <c r="D14" s="63"/>
      <c r="E14" s="63"/>
      <c r="F14" s="64"/>
      <c r="G14" s="64"/>
      <c r="H14" s="64"/>
      <c r="I14" s="65"/>
    </row>
    <row r="15" spans="2:9" s="47" customFormat="1" ht="15">
      <c r="B15" s="62"/>
      <c r="C15" s="63"/>
      <c r="D15" s="63"/>
      <c r="E15" s="63"/>
      <c r="F15" s="64"/>
      <c r="G15" s="64"/>
      <c r="H15" s="64"/>
      <c r="I15" s="65"/>
    </row>
    <row r="16" spans="2:9" s="47" customFormat="1" ht="15">
      <c r="B16" s="62"/>
      <c r="C16" s="63"/>
      <c r="D16" s="63"/>
      <c r="E16" s="63"/>
      <c r="F16" s="64"/>
      <c r="G16" s="64"/>
      <c r="H16" s="64"/>
      <c r="I16" s="65"/>
    </row>
    <row r="17" spans="2:9" s="47" customFormat="1" ht="15">
      <c r="B17" s="62"/>
      <c r="C17" s="63"/>
      <c r="D17" s="63"/>
      <c r="E17" s="63"/>
      <c r="F17" s="64"/>
      <c r="G17" s="64"/>
      <c r="H17" s="64"/>
      <c r="I17" s="65"/>
    </row>
    <row r="18" spans="2:9" s="47" customFormat="1" ht="15">
      <c r="B18" s="62"/>
      <c r="C18" s="63"/>
      <c r="D18" s="63"/>
      <c r="E18" s="63"/>
      <c r="F18" s="64"/>
      <c r="G18" s="64"/>
      <c r="H18" s="64"/>
      <c r="I18" s="65"/>
    </row>
    <row r="19" spans="2:9" s="47" customFormat="1" ht="15">
      <c r="B19" s="62"/>
      <c r="C19" s="63"/>
      <c r="D19" s="63"/>
      <c r="E19" s="63"/>
      <c r="F19" s="64"/>
      <c r="G19" s="64"/>
      <c r="H19" s="64"/>
      <c r="I19" s="65"/>
    </row>
    <row r="20" spans="2:9" s="47" customFormat="1" ht="15">
      <c r="B20" s="62"/>
      <c r="C20" s="66"/>
      <c r="D20" s="66"/>
      <c r="E20" s="66"/>
      <c r="F20" s="64"/>
      <c r="G20" s="64"/>
      <c r="H20" s="64"/>
      <c r="I20" s="65"/>
    </row>
    <row r="21" spans="2:9" s="47" customFormat="1" ht="15">
      <c r="B21" s="62"/>
      <c r="C21" s="66"/>
      <c r="D21" s="66"/>
      <c r="E21" s="66"/>
      <c r="F21" s="64"/>
      <c r="G21" s="64"/>
      <c r="H21" s="64"/>
      <c r="I21" s="65"/>
    </row>
    <row r="22" spans="2:9" s="47" customFormat="1" ht="15">
      <c r="B22" s="62"/>
      <c r="C22" s="66"/>
      <c r="D22" s="66"/>
      <c r="E22" s="66"/>
      <c r="F22" s="64"/>
      <c r="G22" s="64"/>
      <c r="H22" s="64"/>
      <c r="I22" s="65"/>
    </row>
    <row r="23" spans="2:9" s="47" customFormat="1" ht="15">
      <c r="B23" s="62"/>
      <c r="C23" s="66"/>
      <c r="D23" s="66"/>
      <c r="E23" s="66"/>
      <c r="F23" s="64"/>
      <c r="G23" s="64"/>
      <c r="H23" s="64"/>
      <c r="I23" s="65"/>
    </row>
    <row r="24" spans="2:9" s="47" customFormat="1" ht="15">
      <c r="B24" s="62"/>
      <c r="C24" s="66"/>
      <c r="D24" s="66"/>
      <c r="E24" s="66"/>
      <c r="F24" s="64"/>
      <c r="G24" s="64"/>
      <c r="H24" s="64"/>
      <c r="I24" s="65"/>
    </row>
    <row r="25" ht="12.75"/>
    <row r="26" spans="4:8" ht="15">
      <c r="D26" s="31"/>
      <c r="E26" s="30"/>
      <c r="H26" s="31"/>
    </row>
    <row r="27" spans="4:5" ht="15">
      <c r="D27" s="31"/>
      <c r="E27" s="30"/>
    </row>
  </sheetData>
  <sheetProtection/>
  <mergeCells count="1">
    <mergeCell ref="D10:E1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&amp;Rpage 3bis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</dc:creator>
  <cp:keywords/>
  <dc:description/>
  <cp:lastModifiedBy>KOMPERDRA Anna</cp:lastModifiedBy>
  <cp:lastPrinted>2012-04-10T14:35:57Z</cp:lastPrinted>
  <dcterms:created xsi:type="dcterms:W3CDTF">2004-05-25T13:13:48Z</dcterms:created>
  <dcterms:modified xsi:type="dcterms:W3CDTF">2013-09-26T09:07:32Z</dcterms:modified>
  <cp:category/>
  <cp:version/>
  <cp:contentType/>
  <cp:contentStatus/>
</cp:coreProperties>
</file>