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En cours" sheetId="1" r:id="rId1"/>
    <sheet name="31.12.08" sheetId="2" r:id="rId2"/>
    <sheet name="Ancien" sheetId="3" r:id="rId3"/>
  </sheets>
  <definedNames/>
  <calcPr fullCalcOnLoad="1"/>
</workbook>
</file>

<file path=xl/sharedStrings.xml><?xml version="1.0" encoding="utf-8"?>
<sst xmlns="http://schemas.openxmlformats.org/spreadsheetml/2006/main" count="169" uniqueCount="37">
  <si>
    <t>PSG obligatoires</t>
  </si>
  <si>
    <t>Réalisé 2003</t>
  </si>
  <si>
    <t>Réalisé 2004</t>
  </si>
  <si>
    <t>Réalisé 2005</t>
  </si>
  <si>
    <t>Surfaces forestières privées relevant d'un PSG</t>
  </si>
  <si>
    <t>Surfaces théorique pouvant relever d'un PSG</t>
  </si>
  <si>
    <t>Surfaces</t>
  </si>
  <si>
    <t>PSG approuvés dans l'année</t>
  </si>
  <si>
    <t>CBPS</t>
  </si>
  <si>
    <t>Ratio</t>
  </si>
  <si>
    <t>RTG</t>
  </si>
  <si>
    <t>PSG volontaires</t>
  </si>
  <si>
    <t>Documents de gestion durable, hors PSG obligatoires</t>
  </si>
  <si>
    <t>Estimé 2009</t>
  </si>
  <si>
    <t>Estimé 2010</t>
  </si>
  <si>
    <t>Estimé 2011</t>
  </si>
  <si>
    <t>Estimé 2012</t>
  </si>
  <si>
    <t>Surfaces (1)</t>
  </si>
  <si>
    <t xml:space="preserve">(1), numérateur : </t>
  </si>
  <si>
    <t xml:space="preserve">(1), dénominateur : </t>
  </si>
  <si>
    <t xml:space="preserve">(2), dénominateur : </t>
  </si>
  <si>
    <t>accroissement forestier naturel et plantation, transfert de PACA du fait de l'exemption</t>
  </si>
  <si>
    <t>effet d'asymptote sur les agréments : 15 % des PSG sous RSAAC difficile à mobiliser, 5 % en renouvellement glissant annuel</t>
  </si>
  <si>
    <t>sortie progressive de 67 000 ha en PACA du fait de l'exemption de PSG</t>
  </si>
  <si>
    <t>Total doc de GD</t>
  </si>
  <si>
    <t>Réalisé 2006</t>
  </si>
  <si>
    <r>
      <t xml:space="preserve">y compris les 15 départements de la zone méditérranéenne, pour 17 % de la surface, à </t>
    </r>
    <r>
      <rPr>
        <b/>
        <sz val="8"/>
        <rFont val="Arial"/>
        <family val="2"/>
      </rPr>
      <t>39 %</t>
    </r>
    <r>
      <rPr>
        <sz val="8"/>
        <rFont val="Arial"/>
        <family val="0"/>
      </rPr>
      <t xml:space="preserve"> de taux d'agrément en 2006</t>
    </r>
  </si>
  <si>
    <t>Surfaces totales (2)</t>
  </si>
  <si>
    <t>Réalisé 2007</t>
  </si>
  <si>
    <t>Réalisé 2008</t>
  </si>
  <si>
    <t>Chiffres AL au 110210</t>
  </si>
  <si>
    <t>Indications MSV RAP 2009 pour 2011 :</t>
  </si>
  <si>
    <t>80,4 %</t>
  </si>
  <si>
    <t>( + 0,4 % /an)</t>
  </si>
  <si>
    <t>Réalisé 2009</t>
  </si>
  <si>
    <t>Réalisé 2010</t>
  </si>
  <si>
    <t>Réalisé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</si>
</sst>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 horizontal="right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3" fontId="0" fillId="1" borderId="4" xfId="0" applyNumberFormat="1" applyFill="1" applyBorder="1" applyAlignment="1">
      <alignment/>
    </xf>
    <xf numFmtId="3" fontId="0" fillId="1" borderId="3" xfId="0" applyNumberFormat="1" applyFill="1" applyBorder="1" applyAlignment="1">
      <alignment/>
    </xf>
    <xf numFmtId="3" fontId="0" fillId="1" borderId="2" xfId="0" applyNumberFormat="1" applyFill="1" applyBorder="1" applyAlignment="1">
      <alignment horizontal="center"/>
    </xf>
    <xf numFmtId="3" fontId="0" fillId="1" borderId="2" xfId="0" applyNumberFormat="1" applyFill="1" applyBorder="1" applyAlignment="1">
      <alignment/>
    </xf>
    <xf numFmtId="3" fontId="0" fillId="0" borderId="1" xfId="0" applyNumberForma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1" fillId="2" borderId="8" xfId="0" applyFont="1" applyFill="1" applyBorder="1" applyAlignment="1">
      <alignment wrapText="1"/>
    </xf>
    <xf numFmtId="3" fontId="0" fillId="2" borderId="6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2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right"/>
    </xf>
    <xf numFmtId="0" fontId="1" fillId="2" borderId="9" xfId="0" applyFont="1" applyFill="1" applyBorder="1" applyAlignment="1">
      <alignment wrapText="1"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2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5" xfId="0" applyNumberFormat="1" applyFill="1" applyBorder="1" applyAlignment="1">
      <alignment horizontal="center"/>
    </xf>
    <xf numFmtId="3" fontId="0" fillId="2" borderId="15" xfId="0" applyNumberFormat="1" applyFill="1" applyBorder="1" applyAlignment="1">
      <alignment/>
    </xf>
    <xf numFmtId="3" fontId="0" fillId="2" borderId="1" xfId="0" applyNumberFormat="1" applyFill="1" applyBorder="1" applyAlignment="1">
      <alignment horizontal="right"/>
    </xf>
    <xf numFmtId="3" fontId="0" fillId="3" borderId="6" xfId="0" applyNumberFormat="1" applyFill="1" applyBorder="1" applyAlignment="1">
      <alignment/>
    </xf>
    <xf numFmtId="0" fontId="1" fillId="3" borderId="0" xfId="0" applyFont="1" applyFill="1" applyBorder="1" applyAlignment="1">
      <alignment/>
    </xf>
    <xf numFmtId="3" fontId="0" fillId="3" borderId="0" xfId="0" applyNumberFormat="1" applyFill="1" applyAlignment="1">
      <alignment/>
    </xf>
    <xf numFmtId="0" fontId="0" fillId="3" borderId="0" xfId="0" applyFill="1" applyAlignment="1">
      <alignment/>
    </xf>
    <xf numFmtId="49" fontId="0" fillId="0" borderId="0" xfId="0" applyNumberFormat="1" applyAlignment="1">
      <alignment/>
    </xf>
    <xf numFmtId="10" fontId="0" fillId="0" borderId="16" xfId="0" applyNumberForma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10" fontId="0" fillId="2" borderId="16" xfId="0" applyNumberFormat="1" applyFill="1" applyBorder="1" applyAlignment="1">
      <alignment horizontal="center" vertical="center"/>
    </xf>
    <xf numFmtId="10" fontId="0" fillId="2" borderId="17" xfId="0" applyNumberFormat="1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10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23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164" fontId="0" fillId="2" borderId="24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164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10" fontId="0" fillId="0" borderId="27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10" fontId="0" fillId="2" borderId="24" xfId="0" applyNumberForma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 topLeftCell="A1">
      <selection activeCell="I26" sqref="I26"/>
    </sheetView>
  </sheetViews>
  <sheetFormatPr defaultColWidth="11.421875" defaultRowHeight="12.75"/>
  <cols>
    <col min="1" max="1" width="14.28125" style="0" customWidth="1"/>
    <col min="2" max="2" width="34.57421875" style="0" customWidth="1"/>
    <col min="3" max="3" width="11.421875" style="1" customWidth="1"/>
    <col min="4" max="4" width="7.7109375" style="2" customWidth="1"/>
    <col min="5" max="5" width="11.28125" style="1" customWidth="1"/>
    <col min="6" max="6" width="10.7109375" style="1" customWidth="1"/>
    <col min="7" max="8" width="10.7109375" style="0" customWidth="1"/>
    <col min="10" max="10" width="7.7109375" style="0" customWidth="1"/>
  </cols>
  <sheetData>
    <row r="1" spans="3:12" ht="14.25" customHeight="1" thickTop="1">
      <c r="C1" s="60" t="s">
        <v>0</v>
      </c>
      <c r="D1" s="69"/>
      <c r="E1" s="61"/>
      <c r="F1" s="60" t="s">
        <v>12</v>
      </c>
      <c r="G1" s="69"/>
      <c r="H1" s="69"/>
      <c r="I1" s="69"/>
      <c r="J1" s="61"/>
      <c r="K1" s="60" t="s">
        <v>24</v>
      </c>
      <c r="L1" s="61"/>
    </row>
    <row r="2" spans="3:12" s="3" customFormat="1" ht="38.25">
      <c r="C2" s="56" t="s">
        <v>17</v>
      </c>
      <c r="D2" s="70" t="s">
        <v>9</v>
      </c>
      <c r="E2" s="25" t="s">
        <v>7</v>
      </c>
      <c r="F2" s="26" t="s">
        <v>8</v>
      </c>
      <c r="G2" s="27" t="s">
        <v>10</v>
      </c>
      <c r="H2" s="27" t="s">
        <v>11</v>
      </c>
      <c r="I2" s="72" t="s">
        <v>27</v>
      </c>
      <c r="J2" s="58" t="s">
        <v>9</v>
      </c>
      <c r="K2" s="56" t="s">
        <v>6</v>
      </c>
      <c r="L2" s="58" t="s">
        <v>9</v>
      </c>
    </row>
    <row r="3" spans="3:12" s="4" customFormat="1" ht="13.5" thickBot="1">
      <c r="C3" s="57"/>
      <c r="D3" s="71"/>
      <c r="E3" s="9" t="s">
        <v>6</v>
      </c>
      <c r="F3" s="7" t="s">
        <v>6</v>
      </c>
      <c r="G3" s="8" t="s">
        <v>6</v>
      </c>
      <c r="H3" s="8" t="s">
        <v>6</v>
      </c>
      <c r="I3" s="73"/>
      <c r="J3" s="59"/>
      <c r="K3" s="57"/>
      <c r="L3" s="59"/>
    </row>
    <row r="4" spans="1:12" ht="18.75" customHeight="1" thickTop="1">
      <c r="A4" s="62" t="s">
        <v>1</v>
      </c>
      <c r="B4" s="28" t="s">
        <v>4</v>
      </c>
      <c r="C4" s="29">
        <v>2487030</v>
      </c>
      <c r="D4" s="74">
        <f>C4/C5</f>
        <v>0.7306020446622482</v>
      </c>
      <c r="E4" s="30">
        <v>177522</v>
      </c>
      <c r="F4" s="31">
        <v>0</v>
      </c>
      <c r="G4" s="32">
        <v>0</v>
      </c>
      <c r="H4" s="33">
        <v>35176</v>
      </c>
      <c r="I4" s="33">
        <f>SUM(F4:H4)</f>
        <v>35176</v>
      </c>
      <c r="J4" s="54">
        <f>I4/I5</f>
        <v>0.005025142857142857</v>
      </c>
      <c r="K4" s="29">
        <f aca="true" t="shared" si="0" ref="K4:K23">C4+I4</f>
        <v>2522206</v>
      </c>
      <c r="L4" s="54">
        <f>K4/K5</f>
        <v>0.24242463271390666</v>
      </c>
    </row>
    <row r="5" spans="1:12" ht="18.75" customHeight="1" thickBot="1">
      <c r="A5" s="63"/>
      <c r="B5" s="34" t="s">
        <v>5</v>
      </c>
      <c r="C5" s="35">
        <v>3404083</v>
      </c>
      <c r="D5" s="65"/>
      <c r="E5" s="36"/>
      <c r="F5" s="35"/>
      <c r="G5" s="37"/>
      <c r="H5" s="38"/>
      <c r="I5" s="38">
        <v>7000000</v>
      </c>
      <c r="J5" s="55"/>
      <c r="K5" s="35">
        <f t="shared" si="0"/>
        <v>10404083</v>
      </c>
      <c r="L5" s="55"/>
    </row>
    <row r="6" spans="1:12" ht="18.75" customHeight="1" thickTop="1">
      <c r="A6" s="62" t="s">
        <v>2</v>
      </c>
      <c r="B6" s="28" t="s">
        <v>4</v>
      </c>
      <c r="C6" s="29">
        <v>2544044</v>
      </c>
      <c r="D6" s="74">
        <f>C6/C7</f>
        <v>0.7465708662214513</v>
      </c>
      <c r="E6" s="39">
        <v>211047</v>
      </c>
      <c r="F6" s="29">
        <v>463</v>
      </c>
      <c r="G6" s="40">
        <v>0</v>
      </c>
      <c r="H6" s="41">
        <v>41242</v>
      </c>
      <c r="I6" s="33">
        <f>SUM(F6:H6)</f>
        <v>41705</v>
      </c>
      <c r="J6" s="54">
        <f>I6/I7</f>
        <v>0.005957857142857143</v>
      </c>
      <c r="K6" s="29">
        <f t="shared" si="0"/>
        <v>2585749</v>
      </c>
      <c r="L6" s="54">
        <f>K6/K7</f>
        <v>0.2484472222758687</v>
      </c>
    </row>
    <row r="7" spans="1:12" ht="18.75" customHeight="1" thickBot="1">
      <c r="A7" s="63"/>
      <c r="B7" s="34" t="s">
        <v>5</v>
      </c>
      <c r="C7" s="35">
        <v>3407639</v>
      </c>
      <c r="D7" s="65"/>
      <c r="E7" s="36"/>
      <c r="F7" s="35"/>
      <c r="G7" s="37"/>
      <c r="H7" s="38"/>
      <c r="I7" s="38">
        <v>7000000</v>
      </c>
      <c r="J7" s="55"/>
      <c r="K7" s="35">
        <f t="shared" si="0"/>
        <v>10407639</v>
      </c>
      <c r="L7" s="55"/>
    </row>
    <row r="8" spans="1:12" ht="18.75" customHeight="1" thickTop="1">
      <c r="A8" s="62" t="s">
        <v>3</v>
      </c>
      <c r="B8" s="28" t="s">
        <v>4</v>
      </c>
      <c r="C8" s="29">
        <v>2597675</v>
      </c>
      <c r="D8" s="74">
        <f>C8/C9</f>
        <v>0.7579378243996063</v>
      </c>
      <c r="E8" s="39">
        <v>223800</v>
      </c>
      <c r="F8" s="29">
        <v>9802</v>
      </c>
      <c r="G8" s="40">
        <v>0</v>
      </c>
      <c r="H8" s="41">
        <v>49721</v>
      </c>
      <c r="I8" s="33">
        <f>SUM(F8:H8)</f>
        <v>59523</v>
      </c>
      <c r="J8" s="54">
        <f>I8/I9</f>
        <v>0.008503285714285715</v>
      </c>
      <c r="K8" s="29">
        <f t="shared" si="0"/>
        <v>2657198</v>
      </c>
      <c r="L8" s="54">
        <f>K8/K9</f>
        <v>0.25483104771295867</v>
      </c>
    </row>
    <row r="9" spans="1:12" ht="18.75" customHeight="1" thickBot="1">
      <c r="A9" s="63"/>
      <c r="B9" s="34" t="s">
        <v>5</v>
      </c>
      <c r="C9" s="35">
        <v>3427293</v>
      </c>
      <c r="D9" s="65"/>
      <c r="E9" s="36"/>
      <c r="F9" s="35"/>
      <c r="G9" s="37"/>
      <c r="H9" s="38"/>
      <c r="I9" s="38">
        <v>7000000</v>
      </c>
      <c r="J9" s="55"/>
      <c r="K9" s="35">
        <f t="shared" si="0"/>
        <v>10427293</v>
      </c>
      <c r="L9" s="55"/>
    </row>
    <row r="10" spans="1:12" ht="18.75" customHeight="1" thickTop="1">
      <c r="A10" s="62" t="s">
        <v>25</v>
      </c>
      <c r="B10" s="28" t="s">
        <v>4</v>
      </c>
      <c r="C10" s="29">
        <v>2619988</v>
      </c>
      <c r="D10" s="74">
        <f>C10/C11</f>
        <v>0.7666531282517068</v>
      </c>
      <c r="E10" s="39">
        <v>226317</v>
      </c>
      <c r="F10" s="29">
        <v>41897</v>
      </c>
      <c r="G10" s="46">
        <v>428</v>
      </c>
      <c r="H10" s="41">
        <v>55098</v>
      </c>
      <c r="I10" s="33">
        <f>SUM(F10:H10)</f>
        <v>97423</v>
      </c>
      <c r="J10" s="54">
        <f>I10/I11</f>
        <v>0.013917571428571428</v>
      </c>
      <c r="K10" s="42">
        <f t="shared" si="0"/>
        <v>2717411</v>
      </c>
      <c r="L10" s="54">
        <f>K10/K11</f>
        <v>0.26085219050061836</v>
      </c>
    </row>
    <row r="11" spans="1:12" ht="18.75" customHeight="1" thickBot="1">
      <c r="A11" s="63"/>
      <c r="B11" s="34" t="s">
        <v>5</v>
      </c>
      <c r="C11" s="42">
        <v>3417436</v>
      </c>
      <c r="D11" s="65"/>
      <c r="E11" s="43"/>
      <c r="F11" s="42"/>
      <c r="G11" s="44"/>
      <c r="H11" s="45"/>
      <c r="I11" s="38">
        <v>7000000</v>
      </c>
      <c r="J11" s="55"/>
      <c r="K11" s="42">
        <f t="shared" si="0"/>
        <v>10417436</v>
      </c>
      <c r="L11" s="55"/>
    </row>
    <row r="12" spans="1:12" ht="18.75" customHeight="1" thickTop="1">
      <c r="A12" s="62" t="s">
        <v>28</v>
      </c>
      <c r="B12" s="28" t="s">
        <v>4</v>
      </c>
      <c r="C12" s="29">
        <v>2668995</v>
      </c>
      <c r="D12" s="64">
        <f>C12/C13</f>
        <v>0.7833702712626432</v>
      </c>
      <c r="E12" s="39">
        <v>269850</v>
      </c>
      <c r="F12" s="29">
        <v>72398</v>
      </c>
      <c r="G12" s="46">
        <v>4183</v>
      </c>
      <c r="H12" s="41">
        <v>61375</v>
      </c>
      <c r="I12" s="33">
        <f>SUM(F12:H12)</f>
        <v>137956</v>
      </c>
      <c r="J12" s="54">
        <f>I12/I13</f>
        <v>0.01967988587731812</v>
      </c>
      <c r="K12" s="29">
        <f t="shared" si="0"/>
        <v>2806951</v>
      </c>
      <c r="L12" s="54">
        <f>K12/K13</f>
        <v>0.269456940230873</v>
      </c>
    </row>
    <row r="13" spans="1:12" ht="18.75" customHeight="1" thickBot="1">
      <c r="A13" s="63"/>
      <c r="B13" s="34" t="s">
        <v>5</v>
      </c>
      <c r="C13" s="35">
        <v>3407067</v>
      </c>
      <c r="D13" s="65"/>
      <c r="E13" s="36"/>
      <c r="F13" s="35"/>
      <c r="G13" s="37"/>
      <c r="H13" s="38"/>
      <c r="I13" s="38">
        <v>7010000</v>
      </c>
      <c r="J13" s="55"/>
      <c r="K13" s="35">
        <f t="shared" si="0"/>
        <v>10417067</v>
      </c>
      <c r="L13" s="55"/>
    </row>
    <row r="14" spans="1:12" ht="18.75" customHeight="1" thickTop="1">
      <c r="A14" s="62" t="s">
        <v>29</v>
      </c>
      <c r="B14" s="28" t="s">
        <v>4</v>
      </c>
      <c r="C14" s="29">
        <v>2714006</v>
      </c>
      <c r="D14" s="64">
        <f>C14/C15</f>
        <v>0.7919062343074381</v>
      </c>
      <c r="E14" s="39">
        <v>226937</v>
      </c>
      <c r="F14" s="29">
        <v>98726</v>
      </c>
      <c r="G14" s="46">
        <v>8131</v>
      </c>
      <c r="H14" s="41">
        <v>68165</v>
      </c>
      <c r="I14" s="33">
        <f>SUM(F14:H14)</f>
        <v>175022</v>
      </c>
      <c r="J14" s="54">
        <f>I14/I15</f>
        <v>0.024931908831908833</v>
      </c>
      <c r="K14" s="29">
        <f t="shared" si="0"/>
        <v>2889028</v>
      </c>
      <c r="L14" s="54">
        <f>K14/K15</f>
        <v>0.2765366082965347</v>
      </c>
    </row>
    <row r="15" spans="1:12" ht="18.75" customHeight="1" thickBot="1">
      <c r="A15" s="63"/>
      <c r="B15" s="34" t="s">
        <v>5</v>
      </c>
      <c r="C15" s="35">
        <v>3427181</v>
      </c>
      <c r="D15" s="65"/>
      <c r="E15" s="36"/>
      <c r="F15" s="35"/>
      <c r="G15" s="37"/>
      <c r="H15" s="38"/>
      <c r="I15" s="38">
        <v>7020000</v>
      </c>
      <c r="J15" s="55"/>
      <c r="K15" s="35">
        <f t="shared" si="0"/>
        <v>10447181</v>
      </c>
      <c r="L15" s="55"/>
    </row>
    <row r="16" spans="1:12" ht="18.75" customHeight="1" thickTop="1">
      <c r="A16" s="62" t="s">
        <v>34</v>
      </c>
      <c r="B16" s="28" t="s">
        <v>4</v>
      </c>
      <c r="C16" s="29">
        <v>2721337</v>
      </c>
      <c r="D16" s="64">
        <f>C16/C17</f>
        <v>0.792200945516366</v>
      </c>
      <c r="E16" s="39">
        <v>223542</v>
      </c>
      <c r="F16" s="29">
        <v>137180</v>
      </c>
      <c r="G16" s="46">
        <v>12625</v>
      </c>
      <c r="H16" s="41">
        <v>73644</v>
      </c>
      <c r="I16" s="33">
        <f>SUM(F16:H16)</f>
        <v>223449</v>
      </c>
      <c r="J16" s="54">
        <f>I16/I17</f>
        <v>0.0317850640113798</v>
      </c>
      <c r="K16" s="29">
        <f t="shared" si="0"/>
        <v>2944786</v>
      </c>
      <c r="L16" s="54">
        <f>K16/K17</f>
        <v>0.28138948663947805</v>
      </c>
    </row>
    <row r="17" spans="1:12" ht="18.75" customHeight="1" thickBot="1">
      <c r="A17" s="63"/>
      <c r="B17" s="34" t="s">
        <v>5</v>
      </c>
      <c r="C17" s="35">
        <v>3435160</v>
      </c>
      <c r="D17" s="65"/>
      <c r="E17" s="36"/>
      <c r="F17" s="35"/>
      <c r="G17" s="37"/>
      <c r="H17" s="38"/>
      <c r="I17" s="38">
        <v>7030000</v>
      </c>
      <c r="J17" s="55"/>
      <c r="K17" s="35">
        <f t="shared" si="0"/>
        <v>10465160</v>
      </c>
      <c r="L17" s="55"/>
    </row>
    <row r="18" spans="1:12" ht="18.75" customHeight="1" thickTop="1">
      <c r="A18" s="62" t="s">
        <v>35</v>
      </c>
      <c r="B18" s="28" t="s">
        <v>4</v>
      </c>
      <c r="C18" s="29">
        <v>2764682</v>
      </c>
      <c r="D18" s="64">
        <f>C18/C19</f>
        <v>0.8046262161366922</v>
      </c>
      <c r="E18" s="39">
        <v>188771</v>
      </c>
      <c r="F18" s="29">
        <v>163344</v>
      </c>
      <c r="G18" s="46">
        <v>18901</v>
      </c>
      <c r="H18" s="41">
        <v>81737</v>
      </c>
      <c r="I18" s="33">
        <f>SUM(F18:H18)</f>
        <v>263982</v>
      </c>
      <c r="J18" s="54">
        <f>I18/I19</f>
        <v>0.037497443181818184</v>
      </c>
      <c r="K18" s="29">
        <f t="shared" si="0"/>
        <v>3028664</v>
      </c>
      <c r="L18" s="54">
        <f>K18/K19</f>
        <v>0.28910547105698814</v>
      </c>
    </row>
    <row r="19" spans="1:12" ht="18.75" customHeight="1" thickBot="1">
      <c r="A19" s="63"/>
      <c r="B19" s="34" t="s">
        <v>5</v>
      </c>
      <c r="C19" s="35">
        <v>3435983</v>
      </c>
      <c r="D19" s="65"/>
      <c r="E19" s="36"/>
      <c r="F19" s="35"/>
      <c r="G19" s="37"/>
      <c r="H19" s="38"/>
      <c r="I19" s="38">
        <v>7040000</v>
      </c>
      <c r="J19" s="55"/>
      <c r="K19" s="35">
        <f t="shared" si="0"/>
        <v>10475983</v>
      </c>
      <c r="L19" s="55"/>
    </row>
    <row r="20" spans="1:12" ht="18.75" customHeight="1" thickTop="1">
      <c r="A20" s="62" t="s">
        <v>36</v>
      </c>
      <c r="B20" s="28" t="s">
        <v>4</v>
      </c>
      <c r="C20" s="29">
        <v>2760946</v>
      </c>
      <c r="D20" s="64">
        <f>C20/C21</f>
        <v>0.8076301923285625</v>
      </c>
      <c r="E20" s="39">
        <v>149291</v>
      </c>
      <c r="F20" s="29">
        <v>189827</v>
      </c>
      <c r="G20" s="46">
        <v>29645</v>
      </c>
      <c r="H20" s="41">
        <v>87653</v>
      </c>
      <c r="I20" s="33">
        <f>SUM(F20:H20)</f>
        <v>307125</v>
      </c>
      <c r="J20" s="54">
        <f>I20/I21</f>
        <v>0.04356382978723404</v>
      </c>
      <c r="K20" s="29">
        <f t="shared" si="0"/>
        <v>3068071</v>
      </c>
      <c r="L20" s="54">
        <f>K20/K21</f>
        <v>0.29307431181907534</v>
      </c>
    </row>
    <row r="21" spans="1:12" ht="18.75" customHeight="1" thickBot="1">
      <c r="A21" s="63"/>
      <c r="B21" s="34" t="s">
        <v>5</v>
      </c>
      <c r="C21" s="35">
        <v>3418577</v>
      </c>
      <c r="D21" s="65"/>
      <c r="E21" s="36"/>
      <c r="F21" s="35"/>
      <c r="G21" s="37"/>
      <c r="H21" s="38"/>
      <c r="I21" s="38">
        <v>7050000</v>
      </c>
      <c r="J21" s="55"/>
      <c r="K21" s="35">
        <f t="shared" si="0"/>
        <v>10468577</v>
      </c>
      <c r="L21" s="55"/>
    </row>
    <row r="22" spans="1:12" ht="18.75" customHeight="1" thickTop="1">
      <c r="A22" s="66" t="s">
        <v>16</v>
      </c>
      <c r="B22" s="14" t="s">
        <v>4</v>
      </c>
      <c r="C22" s="12">
        <v>2730000</v>
      </c>
      <c r="D22" s="67">
        <f>C22/C23</f>
        <v>0.7966151152611614</v>
      </c>
      <c r="E22" s="11">
        <v>230000</v>
      </c>
      <c r="F22" s="12">
        <v>150000</v>
      </c>
      <c r="G22" s="20">
        <v>18000</v>
      </c>
      <c r="H22" s="5">
        <v>59000</v>
      </c>
      <c r="I22" s="13">
        <f>SUM(F22:H22)</f>
        <v>227000</v>
      </c>
      <c r="J22" s="52">
        <f>I22/I23</f>
        <v>0.03215297450424929</v>
      </c>
      <c r="K22" s="12">
        <f t="shared" si="0"/>
        <v>2957000</v>
      </c>
      <c r="L22" s="52">
        <f>K22/K23</f>
        <v>0.2819681510441499</v>
      </c>
    </row>
    <row r="23" spans="1:12" ht="18.75" customHeight="1" thickBot="1">
      <c r="A23" s="57"/>
      <c r="B23" s="15" t="s">
        <v>5</v>
      </c>
      <c r="C23" s="10">
        <v>3427000</v>
      </c>
      <c r="D23" s="68"/>
      <c r="E23" s="16"/>
      <c r="F23" s="17"/>
      <c r="G23" s="18"/>
      <c r="H23" s="19"/>
      <c r="I23" s="6">
        <v>7060000</v>
      </c>
      <c r="J23" s="53"/>
      <c r="K23" s="10">
        <f t="shared" si="0"/>
        <v>10487000</v>
      </c>
      <c r="L23" s="53"/>
    </row>
    <row r="24" spans="1:2" ht="13.5" thickTop="1">
      <c r="A24" s="21"/>
      <c r="B24" s="22"/>
    </row>
    <row r="25" spans="1:2" ht="12.75">
      <c r="A25" s="23" t="s">
        <v>18</v>
      </c>
      <c r="B25" s="24" t="s">
        <v>22</v>
      </c>
    </row>
    <row r="26" spans="1:2" ht="12.75">
      <c r="A26" s="23" t="s">
        <v>18</v>
      </c>
      <c r="B26" s="24" t="s">
        <v>26</v>
      </c>
    </row>
    <row r="27" spans="1:2" ht="12.75">
      <c r="A27" s="23" t="s">
        <v>19</v>
      </c>
      <c r="B27" s="24" t="s">
        <v>23</v>
      </c>
    </row>
    <row r="28" spans="1:2" ht="12.75">
      <c r="A28" s="23" t="s">
        <v>20</v>
      </c>
      <c r="B28" s="24" t="s">
        <v>21</v>
      </c>
    </row>
    <row r="30" spans="3:5" ht="12.75">
      <c r="C30"/>
      <c r="D30"/>
      <c r="E30"/>
    </row>
    <row r="31" spans="3:5" ht="12.75">
      <c r="C31"/>
      <c r="D31"/>
      <c r="E31"/>
    </row>
    <row r="32" spans="3:5" ht="12.75">
      <c r="C32"/>
      <c r="D32"/>
      <c r="E32"/>
    </row>
    <row r="33" spans="3:5" ht="12.75">
      <c r="C33"/>
      <c r="D33"/>
      <c r="E33"/>
    </row>
  </sheetData>
  <mergeCells count="49">
    <mergeCell ref="A4:A5"/>
    <mergeCell ref="D4:D5"/>
    <mergeCell ref="J2:J3"/>
    <mergeCell ref="D6:D7"/>
    <mergeCell ref="J4:J5"/>
    <mergeCell ref="J6:J7"/>
    <mergeCell ref="A6:A7"/>
    <mergeCell ref="A8:A9"/>
    <mergeCell ref="A12:A13"/>
    <mergeCell ref="A10:A11"/>
    <mergeCell ref="J8:J9"/>
    <mergeCell ref="J10:J11"/>
    <mergeCell ref="D8:D9"/>
    <mergeCell ref="D10:D11"/>
    <mergeCell ref="J12:J13"/>
    <mergeCell ref="F1:J1"/>
    <mergeCell ref="C1:E1"/>
    <mergeCell ref="C2:C3"/>
    <mergeCell ref="D2:D3"/>
    <mergeCell ref="I2:I3"/>
    <mergeCell ref="A14:A15"/>
    <mergeCell ref="D14:D15"/>
    <mergeCell ref="J14:J15"/>
    <mergeCell ref="D12:D13"/>
    <mergeCell ref="A16:A17"/>
    <mergeCell ref="D16:D17"/>
    <mergeCell ref="J16:J17"/>
    <mergeCell ref="A18:A19"/>
    <mergeCell ref="D18:D19"/>
    <mergeCell ref="J18:J19"/>
    <mergeCell ref="A20:A21"/>
    <mergeCell ref="D20:D21"/>
    <mergeCell ref="J20:J21"/>
    <mergeCell ref="A22:A23"/>
    <mergeCell ref="D22:D23"/>
    <mergeCell ref="J22:J23"/>
    <mergeCell ref="K2:K3"/>
    <mergeCell ref="L2:L3"/>
    <mergeCell ref="K1:L1"/>
    <mergeCell ref="L4:L5"/>
    <mergeCell ref="L6:L7"/>
    <mergeCell ref="L8:L9"/>
    <mergeCell ref="L10:L11"/>
    <mergeCell ref="L12:L13"/>
    <mergeCell ref="L22:L23"/>
    <mergeCell ref="L14:L15"/>
    <mergeCell ref="L16:L17"/>
    <mergeCell ref="L18:L19"/>
    <mergeCell ref="L20:L21"/>
  </mergeCells>
  <printOptions horizontalCentered="1" verticalCentered="1"/>
  <pageMargins left="0.7874015748031497" right="0.7874015748031497" top="0.5905511811023623" bottom="0.31496062992125984" header="0.31496062992125984" footer="0.11811023622047245"/>
  <pageSetup fitToHeight="1" fitToWidth="1" horizontalDpi="300" verticalDpi="300" orientation="landscape" paperSize="9" scale="85" r:id="rId1"/>
  <headerFooter alignWithMargins="0">
    <oddHeader>&amp;L&amp;"Arial,Gras"&amp;18CNPF&amp;C&amp;"Arial,Gras"&amp;14
Taux de couverture des documents de gestion durable (PSG, CBPS, RTG) de la forêt privée par année (indicateur LOLF)&amp;R13 avril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7">
      <selection activeCell="D33" sqref="D33"/>
    </sheetView>
  </sheetViews>
  <sheetFormatPr defaultColWidth="11.421875" defaultRowHeight="12.75"/>
  <cols>
    <col min="1" max="1" width="14.28125" style="0" customWidth="1"/>
    <col min="2" max="2" width="34.57421875" style="0" customWidth="1"/>
    <col min="3" max="3" width="11.421875" style="1" customWidth="1"/>
    <col min="4" max="4" width="7.7109375" style="2" customWidth="1"/>
    <col min="5" max="5" width="11.28125" style="1" customWidth="1"/>
    <col min="6" max="6" width="10.7109375" style="1" customWidth="1"/>
    <col min="7" max="8" width="10.7109375" style="0" customWidth="1"/>
    <col min="10" max="10" width="7.7109375" style="0" customWidth="1"/>
  </cols>
  <sheetData>
    <row r="1" spans="3:12" ht="14.25" customHeight="1" thickTop="1">
      <c r="C1" s="60" t="s">
        <v>0</v>
      </c>
      <c r="D1" s="69"/>
      <c r="E1" s="61"/>
      <c r="F1" s="60" t="s">
        <v>12</v>
      </c>
      <c r="G1" s="69"/>
      <c r="H1" s="69"/>
      <c r="I1" s="69"/>
      <c r="J1" s="61"/>
      <c r="K1" s="60" t="s">
        <v>24</v>
      </c>
      <c r="L1" s="61"/>
    </row>
    <row r="2" spans="3:12" s="3" customFormat="1" ht="38.25">
      <c r="C2" s="56" t="s">
        <v>17</v>
      </c>
      <c r="D2" s="70" t="s">
        <v>9</v>
      </c>
      <c r="E2" s="25" t="s">
        <v>7</v>
      </c>
      <c r="F2" s="26" t="s">
        <v>8</v>
      </c>
      <c r="G2" s="27" t="s">
        <v>10</v>
      </c>
      <c r="H2" s="27" t="s">
        <v>11</v>
      </c>
      <c r="I2" s="72" t="s">
        <v>27</v>
      </c>
      <c r="J2" s="58" t="s">
        <v>9</v>
      </c>
      <c r="K2" s="56" t="s">
        <v>6</v>
      </c>
      <c r="L2" s="58" t="s">
        <v>9</v>
      </c>
    </row>
    <row r="3" spans="3:12" s="4" customFormat="1" ht="13.5" thickBot="1">
      <c r="C3" s="57"/>
      <c r="D3" s="71"/>
      <c r="E3" s="9" t="s">
        <v>6</v>
      </c>
      <c r="F3" s="7" t="s">
        <v>6</v>
      </c>
      <c r="G3" s="8" t="s">
        <v>6</v>
      </c>
      <c r="H3" s="8" t="s">
        <v>6</v>
      </c>
      <c r="I3" s="73"/>
      <c r="J3" s="59"/>
      <c r="K3" s="57"/>
      <c r="L3" s="59"/>
    </row>
    <row r="4" spans="1:12" ht="18.75" customHeight="1" thickTop="1">
      <c r="A4" s="62" t="s">
        <v>1</v>
      </c>
      <c r="B4" s="28" t="s">
        <v>4</v>
      </c>
      <c r="C4" s="29">
        <v>2487030</v>
      </c>
      <c r="D4" s="74">
        <f>C4/C5</f>
        <v>0.7306020446622482</v>
      </c>
      <c r="E4" s="30">
        <v>177522</v>
      </c>
      <c r="F4" s="31">
        <v>0</v>
      </c>
      <c r="G4" s="32">
        <v>0</v>
      </c>
      <c r="H4" s="33">
        <v>35176</v>
      </c>
      <c r="I4" s="33">
        <f>SUM(F4:H4)</f>
        <v>35176</v>
      </c>
      <c r="J4" s="54">
        <f>I4/I5</f>
        <v>0.005025142857142857</v>
      </c>
      <c r="K4" s="29">
        <f aca="true" t="shared" si="0" ref="K4:K23">C4+I4</f>
        <v>2522206</v>
      </c>
      <c r="L4" s="54">
        <f>K4/K5</f>
        <v>0.24242463271390666</v>
      </c>
    </row>
    <row r="5" spans="1:12" ht="18.75" customHeight="1" thickBot="1">
      <c r="A5" s="63"/>
      <c r="B5" s="34" t="s">
        <v>5</v>
      </c>
      <c r="C5" s="35">
        <v>3404083</v>
      </c>
      <c r="D5" s="65"/>
      <c r="E5" s="36"/>
      <c r="F5" s="35"/>
      <c r="G5" s="37"/>
      <c r="H5" s="38"/>
      <c r="I5" s="38">
        <v>7000000</v>
      </c>
      <c r="J5" s="55"/>
      <c r="K5" s="35">
        <f t="shared" si="0"/>
        <v>10404083</v>
      </c>
      <c r="L5" s="55"/>
    </row>
    <row r="6" spans="1:12" ht="18.75" customHeight="1" thickTop="1">
      <c r="A6" s="62" t="s">
        <v>2</v>
      </c>
      <c r="B6" s="28" t="s">
        <v>4</v>
      </c>
      <c r="C6" s="29">
        <v>2544044</v>
      </c>
      <c r="D6" s="74">
        <f>C6/C7</f>
        <v>0.7465708662214513</v>
      </c>
      <c r="E6" s="39">
        <v>211047</v>
      </c>
      <c r="F6" s="29">
        <v>463</v>
      </c>
      <c r="G6" s="40">
        <v>0</v>
      </c>
      <c r="H6" s="41">
        <v>41242</v>
      </c>
      <c r="I6" s="33">
        <f>SUM(F6:H6)</f>
        <v>41705</v>
      </c>
      <c r="J6" s="54">
        <f>I6/I7</f>
        <v>0.005957857142857143</v>
      </c>
      <c r="K6" s="29">
        <f t="shared" si="0"/>
        <v>2585749</v>
      </c>
      <c r="L6" s="54">
        <f>K6/K7</f>
        <v>0.2484472222758687</v>
      </c>
    </row>
    <row r="7" spans="1:12" ht="18.75" customHeight="1" thickBot="1">
      <c r="A7" s="63"/>
      <c r="B7" s="34" t="s">
        <v>5</v>
      </c>
      <c r="C7" s="35">
        <v>3407639</v>
      </c>
      <c r="D7" s="65"/>
      <c r="E7" s="36"/>
      <c r="F7" s="35"/>
      <c r="G7" s="37"/>
      <c r="H7" s="38"/>
      <c r="I7" s="38">
        <v>7000000</v>
      </c>
      <c r="J7" s="55"/>
      <c r="K7" s="35">
        <f t="shared" si="0"/>
        <v>10407639</v>
      </c>
      <c r="L7" s="55"/>
    </row>
    <row r="8" spans="1:12" ht="18.75" customHeight="1" thickTop="1">
      <c r="A8" s="62" t="s">
        <v>3</v>
      </c>
      <c r="B8" s="28" t="s">
        <v>4</v>
      </c>
      <c r="C8" s="29">
        <v>2597675</v>
      </c>
      <c r="D8" s="74">
        <f>C8/C9</f>
        <v>0.7579378243996063</v>
      </c>
      <c r="E8" s="39">
        <v>223800</v>
      </c>
      <c r="F8" s="29">
        <v>9802</v>
      </c>
      <c r="G8" s="40">
        <v>0</v>
      </c>
      <c r="H8" s="41">
        <v>49721</v>
      </c>
      <c r="I8" s="33">
        <f>SUM(F8:H8)</f>
        <v>59523</v>
      </c>
      <c r="J8" s="54">
        <f>I8/I9</f>
        <v>0.008503285714285715</v>
      </c>
      <c r="K8" s="29">
        <f t="shared" si="0"/>
        <v>2657198</v>
      </c>
      <c r="L8" s="54">
        <f>K8/K9</f>
        <v>0.25483104771295867</v>
      </c>
    </row>
    <row r="9" spans="1:12" ht="18.75" customHeight="1" thickBot="1">
      <c r="A9" s="63"/>
      <c r="B9" s="34" t="s">
        <v>5</v>
      </c>
      <c r="C9" s="35">
        <v>3427293</v>
      </c>
      <c r="D9" s="65"/>
      <c r="E9" s="36"/>
      <c r="F9" s="35"/>
      <c r="G9" s="37"/>
      <c r="H9" s="38"/>
      <c r="I9" s="38">
        <v>7000000</v>
      </c>
      <c r="J9" s="55"/>
      <c r="K9" s="35">
        <f t="shared" si="0"/>
        <v>10427293</v>
      </c>
      <c r="L9" s="55"/>
    </row>
    <row r="10" spans="1:12" ht="18.75" customHeight="1" thickTop="1">
      <c r="A10" s="62" t="s">
        <v>25</v>
      </c>
      <c r="B10" s="28" t="s">
        <v>4</v>
      </c>
      <c r="C10" s="29">
        <v>2619988</v>
      </c>
      <c r="D10" s="74">
        <f>C10/C11</f>
        <v>0.7666531282517068</v>
      </c>
      <c r="E10" s="39">
        <v>226317</v>
      </c>
      <c r="F10" s="29">
        <v>41897</v>
      </c>
      <c r="G10" s="46">
        <v>428</v>
      </c>
      <c r="H10" s="41">
        <v>55098</v>
      </c>
      <c r="I10" s="33">
        <f>SUM(F10:H10)</f>
        <v>97423</v>
      </c>
      <c r="J10" s="54">
        <f>I10/I11</f>
        <v>0.013917571428571428</v>
      </c>
      <c r="K10" s="42">
        <f t="shared" si="0"/>
        <v>2717411</v>
      </c>
      <c r="L10" s="54">
        <f>K10/K11</f>
        <v>0.26085219050061836</v>
      </c>
    </row>
    <row r="11" spans="1:12" ht="18.75" customHeight="1" thickBot="1">
      <c r="A11" s="63"/>
      <c r="B11" s="34" t="s">
        <v>5</v>
      </c>
      <c r="C11" s="42">
        <v>3417436</v>
      </c>
      <c r="D11" s="65"/>
      <c r="E11" s="43"/>
      <c r="F11" s="42"/>
      <c r="G11" s="44"/>
      <c r="H11" s="45"/>
      <c r="I11" s="38">
        <v>7000000</v>
      </c>
      <c r="J11" s="55"/>
      <c r="K11" s="42">
        <f t="shared" si="0"/>
        <v>10417436</v>
      </c>
      <c r="L11" s="55"/>
    </row>
    <row r="12" spans="1:12" ht="18.75" customHeight="1" thickTop="1">
      <c r="A12" s="62" t="s">
        <v>28</v>
      </c>
      <c r="B12" s="28" t="s">
        <v>4</v>
      </c>
      <c r="C12" s="29">
        <v>2668995</v>
      </c>
      <c r="D12" s="64">
        <f>C12/C13</f>
        <v>0.7833702712626432</v>
      </c>
      <c r="E12" s="39">
        <v>269850</v>
      </c>
      <c r="F12" s="29">
        <v>72398</v>
      </c>
      <c r="G12" s="46">
        <v>4183</v>
      </c>
      <c r="H12" s="41">
        <v>61375</v>
      </c>
      <c r="I12" s="33">
        <f>SUM(F12:H12)</f>
        <v>137956</v>
      </c>
      <c r="J12" s="54">
        <f>I12/I13</f>
        <v>0.01967988587731812</v>
      </c>
      <c r="K12" s="29">
        <f t="shared" si="0"/>
        <v>2806951</v>
      </c>
      <c r="L12" s="54">
        <f>K12/K13</f>
        <v>0.269456940230873</v>
      </c>
    </row>
    <row r="13" spans="1:12" ht="18.75" customHeight="1" thickBot="1">
      <c r="A13" s="63"/>
      <c r="B13" s="34" t="s">
        <v>5</v>
      </c>
      <c r="C13" s="35">
        <v>3407067</v>
      </c>
      <c r="D13" s="65"/>
      <c r="E13" s="36"/>
      <c r="F13" s="35"/>
      <c r="G13" s="37"/>
      <c r="H13" s="38"/>
      <c r="I13" s="38">
        <v>7010000</v>
      </c>
      <c r="J13" s="55"/>
      <c r="K13" s="35">
        <f t="shared" si="0"/>
        <v>10417067</v>
      </c>
      <c r="L13" s="55"/>
    </row>
    <row r="14" spans="1:12" ht="18.75" customHeight="1" thickTop="1">
      <c r="A14" s="62" t="s">
        <v>29</v>
      </c>
      <c r="B14" s="28" t="s">
        <v>4</v>
      </c>
      <c r="C14" s="29">
        <v>2714006</v>
      </c>
      <c r="D14" s="64">
        <f>C14/C15</f>
        <v>0.7919062343074381</v>
      </c>
      <c r="E14" s="39">
        <v>226937</v>
      </c>
      <c r="F14" s="29">
        <v>98726</v>
      </c>
      <c r="G14" s="46">
        <v>8131</v>
      </c>
      <c r="H14" s="41">
        <v>68165</v>
      </c>
      <c r="I14" s="33">
        <f>SUM(F14:H14)</f>
        <v>175022</v>
      </c>
      <c r="J14" s="54">
        <f>I14/I15</f>
        <v>0.024931908831908833</v>
      </c>
      <c r="K14" s="29">
        <f t="shared" si="0"/>
        <v>2889028</v>
      </c>
      <c r="L14" s="54">
        <f>K14/K15</f>
        <v>0.2765366082965347</v>
      </c>
    </row>
    <row r="15" spans="1:12" ht="18.75" customHeight="1" thickBot="1">
      <c r="A15" s="63"/>
      <c r="B15" s="34" t="s">
        <v>5</v>
      </c>
      <c r="C15" s="35">
        <v>3427181</v>
      </c>
      <c r="D15" s="65"/>
      <c r="E15" s="36"/>
      <c r="F15" s="35"/>
      <c r="G15" s="37"/>
      <c r="H15" s="38"/>
      <c r="I15" s="38">
        <v>7020000</v>
      </c>
      <c r="J15" s="55"/>
      <c r="K15" s="35">
        <f t="shared" si="0"/>
        <v>10447181</v>
      </c>
      <c r="L15" s="55"/>
    </row>
    <row r="16" spans="1:12" ht="18.75" customHeight="1" thickTop="1">
      <c r="A16" s="66" t="s">
        <v>13</v>
      </c>
      <c r="B16" s="14" t="s">
        <v>4</v>
      </c>
      <c r="C16" s="47">
        <v>2727445</v>
      </c>
      <c r="D16" s="67">
        <f>C16/C17</f>
        <v>0.7958695652173913</v>
      </c>
      <c r="E16" s="11">
        <v>230000</v>
      </c>
      <c r="F16" s="12">
        <v>90000</v>
      </c>
      <c r="G16" s="20">
        <v>12000</v>
      </c>
      <c r="H16" s="5">
        <v>56000</v>
      </c>
      <c r="I16" s="13">
        <f>SUM(F16:H16)</f>
        <v>158000</v>
      </c>
      <c r="J16" s="52">
        <f>I16/I17</f>
        <v>0.022475106685633</v>
      </c>
      <c r="K16" s="12">
        <f t="shared" si="0"/>
        <v>2885445</v>
      </c>
      <c r="L16" s="52">
        <f>K16/K17</f>
        <v>0.27593430238118005</v>
      </c>
    </row>
    <row r="17" spans="1:12" ht="18.75" customHeight="1" thickBot="1">
      <c r="A17" s="57"/>
      <c r="B17" s="15" t="s">
        <v>5</v>
      </c>
      <c r="C17" s="10">
        <v>3427000</v>
      </c>
      <c r="D17" s="68"/>
      <c r="E17" s="16"/>
      <c r="F17" s="17"/>
      <c r="G17" s="18"/>
      <c r="H17" s="19"/>
      <c r="I17" s="6">
        <v>7030000</v>
      </c>
      <c r="J17" s="53"/>
      <c r="K17" s="10">
        <f t="shared" si="0"/>
        <v>10457000</v>
      </c>
      <c r="L17" s="53"/>
    </row>
    <row r="18" spans="1:12" ht="18.75" customHeight="1" thickTop="1">
      <c r="A18" s="66" t="s">
        <v>14</v>
      </c>
      <c r="B18" s="14" t="s">
        <v>4</v>
      </c>
      <c r="C18" s="12">
        <v>2720000</v>
      </c>
      <c r="D18" s="67">
        <f>C18/C19</f>
        <v>0.7936971111759556</v>
      </c>
      <c r="E18" s="11">
        <v>230000</v>
      </c>
      <c r="F18" s="12">
        <v>110000</v>
      </c>
      <c r="G18" s="20">
        <v>14000</v>
      </c>
      <c r="H18" s="5">
        <v>57000</v>
      </c>
      <c r="I18" s="13">
        <f>SUM(F18:H18)</f>
        <v>181000</v>
      </c>
      <c r="J18" s="52">
        <f>I18/I19</f>
        <v>0.025710227272727273</v>
      </c>
      <c r="K18" s="12">
        <f t="shared" si="0"/>
        <v>2901000</v>
      </c>
      <c r="L18" s="52">
        <f>K18/K19</f>
        <v>0.2771567784465463</v>
      </c>
    </row>
    <row r="19" spans="1:12" ht="18.75" customHeight="1" thickBot="1">
      <c r="A19" s="57"/>
      <c r="B19" s="15" t="s">
        <v>5</v>
      </c>
      <c r="C19" s="10">
        <v>3427000</v>
      </c>
      <c r="D19" s="68"/>
      <c r="E19" s="16"/>
      <c r="F19" s="17"/>
      <c r="G19" s="18"/>
      <c r="H19" s="19"/>
      <c r="I19" s="6">
        <v>7040000</v>
      </c>
      <c r="J19" s="53"/>
      <c r="K19" s="10">
        <f t="shared" si="0"/>
        <v>10467000</v>
      </c>
      <c r="L19" s="53"/>
    </row>
    <row r="20" spans="1:12" ht="18.75" customHeight="1" thickTop="1">
      <c r="A20" s="66" t="s">
        <v>15</v>
      </c>
      <c r="B20" s="14" t="s">
        <v>4</v>
      </c>
      <c r="C20" s="12">
        <v>2725000</v>
      </c>
      <c r="D20" s="67">
        <f>C20/C21</f>
        <v>0.7951561132185585</v>
      </c>
      <c r="E20" s="11">
        <v>230000</v>
      </c>
      <c r="F20" s="12">
        <v>130000</v>
      </c>
      <c r="G20" s="20">
        <v>16000</v>
      </c>
      <c r="H20" s="5">
        <v>58000</v>
      </c>
      <c r="I20" s="13">
        <f>SUM(F20:H20)</f>
        <v>204000</v>
      </c>
      <c r="J20" s="52">
        <f>I20/I21</f>
        <v>0.02893617021276596</v>
      </c>
      <c r="K20" s="12">
        <f t="shared" si="0"/>
        <v>2929000</v>
      </c>
      <c r="L20" s="52">
        <f>K20/K21</f>
        <v>0.27956476090483917</v>
      </c>
    </row>
    <row r="21" spans="1:12" ht="18.75" customHeight="1" thickBot="1">
      <c r="A21" s="57"/>
      <c r="B21" s="15" t="s">
        <v>5</v>
      </c>
      <c r="C21" s="10">
        <v>3427000</v>
      </c>
      <c r="D21" s="68"/>
      <c r="E21" s="16"/>
      <c r="F21" s="17"/>
      <c r="G21" s="18"/>
      <c r="H21" s="19"/>
      <c r="I21" s="6">
        <v>7050000</v>
      </c>
      <c r="J21" s="53"/>
      <c r="K21" s="10">
        <f t="shared" si="0"/>
        <v>10477000</v>
      </c>
      <c r="L21" s="53"/>
    </row>
    <row r="22" spans="1:12" ht="18.75" customHeight="1" thickTop="1">
      <c r="A22" s="66" t="s">
        <v>16</v>
      </c>
      <c r="B22" s="14" t="s">
        <v>4</v>
      </c>
      <c r="C22" s="12">
        <v>2730000</v>
      </c>
      <c r="D22" s="67">
        <f>C22/C23</f>
        <v>0.7966151152611614</v>
      </c>
      <c r="E22" s="11">
        <v>230000</v>
      </c>
      <c r="F22" s="12">
        <v>150000</v>
      </c>
      <c r="G22" s="20">
        <v>18000</v>
      </c>
      <c r="H22" s="5">
        <v>59000</v>
      </c>
      <c r="I22" s="13">
        <f>SUM(F22:H22)</f>
        <v>227000</v>
      </c>
      <c r="J22" s="52">
        <f>I22/I23</f>
        <v>0.03215297450424929</v>
      </c>
      <c r="K22" s="12">
        <f t="shared" si="0"/>
        <v>2957000</v>
      </c>
      <c r="L22" s="52">
        <f>K22/K23</f>
        <v>0.2819681510441499</v>
      </c>
    </row>
    <row r="23" spans="1:12" ht="18.75" customHeight="1" thickBot="1">
      <c r="A23" s="57"/>
      <c r="B23" s="15" t="s">
        <v>5</v>
      </c>
      <c r="C23" s="10">
        <v>3427000</v>
      </c>
      <c r="D23" s="68"/>
      <c r="E23" s="16"/>
      <c r="F23" s="17"/>
      <c r="G23" s="18"/>
      <c r="H23" s="19"/>
      <c r="I23" s="6">
        <v>7060000</v>
      </c>
      <c r="J23" s="53"/>
      <c r="K23" s="10">
        <f t="shared" si="0"/>
        <v>10487000</v>
      </c>
      <c r="L23" s="53"/>
    </row>
    <row r="24" spans="1:2" ht="13.5" thickTop="1">
      <c r="A24" s="21"/>
      <c r="B24" s="22"/>
    </row>
    <row r="25" spans="1:2" ht="12.75">
      <c r="A25" s="23" t="s">
        <v>18</v>
      </c>
      <c r="B25" s="24" t="s">
        <v>22</v>
      </c>
    </row>
    <row r="26" spans="1:2" ht="12.75">
      <c r="A26" s="23" t="s">
        <v>18</v>
      </c>
      <c r="B26" s="24" t="s">
        <v>26</v>
      </c>
    </row>
    <row r="27" spans="1:2" ht="12.75">
      <c r="A27" s="23" t="s">
        <v>19</v>
      </c>
      <c r="B27" s="24" t="s">
        <v>23</v>
      </c>
    </row>
    <row r="28" spans="1:2" ht="12.75">
      <c r="A28" s="23" t="s">
        <v>20</v>
      </c>
      <c r="B28" s="24" t="s">
        <v>21</v>
      </c>
    </row>
    <row r="30" spans="2:3" ht="12.75">
      <c r="B30" s="48" t="s">
        <v>30</v>
      </c>
      <c r="C30" s="49">
        <v>2727445</v>
      </c>
    </row>
    <row r="31" spans="2:3" ht="12.75">
      <c r="B31" s="50"/>
      <c r="C31" s="49">
        <v>3285974</v>
      </c>
    </row>
    <row r="33" spans="2:4" ht="12.75">
      <c r="B33" t="s">
        <v>31</v>
      </c>
      <c r="C33" s="51" t="s">
        <v>32</v>
      </c>
      <c r="D33" s="51" t="s">
        <v>33</v>
      </c>
    </row>
  </sheetData>
  <mergeCells count="49">
    <mergeCell ref="L22:L23"/>
    <mergeCell ref="L14:L15"/>
    <mergeCell ref="L16:L17"/>
    <mergeCell ref="L18:L19"/>
    <mergeCell ref="L20:L21"/>
    <mergeCell ref="L6:L7"/>
    <mergeCell ref="L8:L9"/>
    <mergeCell ref="L10:L11"/>
    <mergeCell ref="L12:L13"/>
    <mergeCell ref="K2:K3"/>
    <mergeCell ref="L2:L3"/>
    <mergeCell ref="K1:L1"/>
    <mergeCell ref="L4:L5"/>
    <mergeCell ref="A20:A21"/>
    <mergeCell ref="D20:D21"/>
    <mergeCell ref="J20:J21"/>
    <mergeCell ref="A22:A23"/>
    <mergeCell ref="D22:D23"/>
    <mergeCell ref="J22:J23"/>
    <mergeCell ref="A16:A17"/>
    <mergeCell ref="D16:D17"/>
    <mergeCell ref="J16:J17"/>
    <mergeCell ref="A18:A19"/>
    <mergeCell ref="D18:D19"/>
    <mergeCell ref="J18:J19"/>
    <mergeCell ref="A14:A15"/>
    <mergeCell ref="D14:D15"/>
    <mergeCell ref="J14:J15"/>
    <mergeCell ref="D12:D13"/>
    <mergeCell ref="F1:J1"/>
    <mergeCell ref="C1:E1"/>
    <mergeCell ref="C2:C3"/>
    <mergeCell ref="D2:D3"/>
    <mergeCell ref="I2:I3"/>
    <mergeCell ref="A8:A9"/>
    <mergeCell ref="A12:A13"/>
    <mergeCell ref="A10:A11"/>
    <mergeCell ref="J8:J9"/>
    <mergeCell ref="J10:J11"/>
    <mergeCell ref="D8:D9"/>
    <mergeCell ref="D10:D11"/>
    <mergeCell ref="J12:J13"/>
    <mergeCell ref="A4:A5"/>
    <mergeCell ref="D4:D5"/>
    <mergeCell ref="J2:J3"/>
    <mergeCell ref="D6:D7"/>
    <mergeCell ref="J4:J5"/>
    <mergeCell ref="J6:J7"/>
    <mergeCell ref="A6:A7"/>
  </mergeCells>
  <printOptions horizontalCentered="1" verticalCentered="1"/>
  <pageMargins left="0.7874015748031497" right="0.7874015748031497" top="0.5905511811023623" bottom="0.31496062992125984" header="0.31496062992125984" footer="0.11811023622047245"/>
  <pageSetup fitToHeight="1" fitToWidth="1" horizontalDpi="300" verticalDpi="300" orientation="landscape" paperSize="9" scale="85" r:id="rId1"/>
  <headerFooter alignWithMargins="0">
    <oddHeader>&amp;L&amp;"Arial,Gras"&amp;18CNPPF&amp;C&amp;"Arial,Gras"&amp;14Indicateur LOLF sur les documents de gestion durable
=
 Indicateur 2 du contrat d'objectifs&amp;R13.04.07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">
      <selection activeCell="F14" sqref="F14"/>
    </sheetView>
  </sheetViews>
  <sheetFormatPr defaultColWidth="11.421875" defaultRowHeight="12.75"/>
  <cols>
    <col min="1" max="1" width="14.28125" style="0" customWidth="1"/>
    <col min="2" max="2" width="34.57421875" style="0" customWidth="1"/>
    <col min="3" max="3" width="11.421875" style="1" customWidth="1"/>
    <col min="4" max="4" width="7.7109375" style="2" customWidth="1"/>
    <col min="5" max="5" width="11.28125" style="1" customWidth="1"/>
    <col min="6" max="6" width="10.7109375" style="1" customWidth="1"/>
    <col min="7" max="8" width="10.7109375" style="0" customWidth="1"/>
    <col min="10" max="10" width="7.7109375" style="0" customWidth="1"/>
  </cols>
  <sheetData>
    <row r="1" spans="3:12" ht="14.25" customHeight="1" thickTop="1">
      <c r="C1" s="60" t="s">
        <v>0</v>
      </c>
      <c r="D1" s="69"/>
      <c r="E1" s="61"/>
      <c r="F1" s="60" t="s">
        <v>12</v>
      </c>
      <c r="G1" s="69"/>
      <c r="H1" s="69"/>
      <c r="I1" s="69"/>
      <c r="J1" s="61"/>
      <c r="K1" s="60" t="s">
        <v>24</v>
      </c>
      <c r="L1" s="61"/>
    </row>
    <row r="2" spans="3:12" s="3" customFormat="1" ht="38.25">
      <c r="C2" s="56" t="s">
        <v>17</v>
      </c>
      <c r="D2" s="70" t="s">
        <v>9</v>
      </c>
      <c r="E2" s="25" t="s">
        <v>7</v>
      </c>
      <c r="F2" s="26" t="s">
        <v>8</v>
      </c>
      <c r="G2" s="27" t="s">
        <v>10</v>
      </c>
      <c r="H2" s="27" t="s">
        <v>11</v>
      </c>
      <c r="I2" s="72" t="s">
        <v>27</v>
      </c>
      <c r="J2" s="58" t="s">
        <v>9</v>
      </c>
      <c r="K2" s="56" t="s">
        <v>6</v>
      </c>
      <c r="L2" s="58" t="s">
        <v>9</v>
      </c>
    </row>
    <row r="3" spans="3:12" s="4" customFormat="1" ht="13.5" thickBot="1">
      <c r="C3" s="57"/>
      <c r="D3" s="71"/>
      <c r="E3" s="9" t="s">
        <v>6</v>
      </c>
      <c r="F3" s="7" t="s">
        <v>6</v>
      </c>
      <c r="G3" s="8" t="s">
        <v>6</v>
      </c>
      <c r="H3" s="8" t="s">
        <v>6</v>
      </c>
      <c r="I3" s="73"/>
      <c r="J3" s="59"/>
      <c r="K3" s="57"/>
      <c r="L3" s="59"/>
    </row>
    <row r="4" spans="1:12" ht="18.75" customHeight="1" thickTop="1">
      <c r="A4" s="62" t="s">
        <v>1</v>
      </c>
      <c r="B4" s="28" t="s">
        <v>4</v>
      </c>
      <c r="C4" s="29">
        <v>2487030</v>
      </c>
      <c r="D4" s="74">
        <f>C4/C5</f>
        <v>0.7306020446622482</v>
      </c>
      <c r="E4" s="30">
        <v>177522</v>
      </c>
      <c r="F4" s="31">
        <v>0</v>
      </c>
      <c r="G4" s="32">
        <v>0</v>
      </c>
      <c r="H4" s="33">
        <v>35176</v>
      </c>
      <c r="I4" s="33">
        <f>SUM(F4:H4)</f>
        <v>35176</v>
      </c>
      <c r="J4" s="54">
        <f>I4/I5</f>
        <v>0.005025142857142857</v>
      </c>
      <c r="K4" s="29">
        <f>C4+I4</f>
        <v>2522206</v>
      </c>
      <c r="L4" s="54">
        <f>K4/K5</f>
        <v>0.24242463271390666</v>
      </c>
    </row>
    <row r="5" spans="1:12" ht="18.75" customHeight="1" thickBot="1">
      <c r="A5" s="63"/>
      <c r="B5" s="34" t="s">
        <v>5</v>
      </c>
      <c r="C5" s="35">
        <v>3404083</v>
      </c>
      <c r="D5" s="65"/>
      <c r="E5" s="36"/>
      <c r="F5" s="35"/>
      <c r="G5" s="37"/>
      <c r="H5" s="38"/>
      <c r="I5" s="38">
        <v>7000000</v>
      </c>
      <c r="J5" s="55"/>
      <c r="K5" s="35">
        <f>C5+I5</f>
        <v>10404083</v>
      </c>
      <c r="L5" s="55"/>
    </row>
    <row r="6" spans="1:12" ht="18.75" customHeight="1" thickTop="1">
      <c r="A6" s="62" t="s">
        <v>2</v>
      </c>
      <c r="B6" s="28" t="s">
        <v>4</v>
      </c>
      <c r="C6" s="29">
        <v>2544044</v>
      </c>
      <c r="D6" s="74">
        <f>C6/C7</f>
        <v>0.7465708662214513</v>
      </c>
      <c r="E6" s="39">
        <v>211047</v>
      </c>
      <c r="F6" s="29">
        <v>463</v>
      </c>
      <c r="G6" s="40">
        <v>0</v>
      </c>
      <c r="H6" s="41">
        <v>41242</v>
      </c>
      <c r="I6" s="33">
        <f>SUM(F6:H6)</f>
        <v>41705</v>
      </c>
      <c r="J6" s="54">
        <f>I6/I7</f>
        <v>0.005957857142857143</v>
      </c>
      <c r="K6" s="29">
        <f aca="true" t="shared" si="0" ref="K6:K23">C6+I6</f>
        <v>2585749</v>
      </c>
      <c r="L6" s="54">
        <f>K6/K7</f>
        <v>0.2484472222758687</v>
      </c>
    </row>
    <row r="7" spans="1:12" ht="18.75" customHeight="1" thickBot="1">
      <c r="A7" s="63"/>
      <c r="B7" s="34" t="s">
        <v>5</v>
      </c>
      <c r="C7" s="35">
        <v>3407639</v>
      </c>
      <c r="D7" s="65"/>
      <c r="E7" s="36"/>
      <c r="F7" s="35"/>
      <c r="G7" s="37"/>
      <c r="H7" s="38"/>
      <c r="I7" s="38">
        <v>7000000</v>
      </c>
      <c r="J7" s="55"/>
      <c r="K7" s="35">
        <f t="shared" si="0"/>
        <v>10407639</v>
      </c>
      <c r="L7" s="55"/>
    </row>
    <row r="8" spans="1:12" ht="18.75" customHeight="1" thickTop="1">
      <c r="A8" s="62" t="s">
        <v>3</v>
      </c>
      <c r="B8" s="28" t="s">
        <v>4</v>
      </c>
      <c r="C8" s="29">
        <v>2597675</v>
      </c>
      <c r="D8" s="74">
        <f>C8/C9</f>
        <v>0.7579378243996063</v>
      </c>
      <c r="E8" s="39">
        <v>223800</v>
      </c>
      <c r="F8" s="29">
        <v>9802</v>
      </c>
      <c r="G8" s="40">
        <v>0</v>
      </c>
      <c r="H8" s="41">
        <v>49721</v>
      </c>
      <c r="I8" s="33">
        <f>SUM(F8:H8)</f>
        <v>59523</v>
      </c>
      <c r="J8" s="54">
        <f>I8/I9</f>
        <v>0.008503285714285715</v>
      </c>
      <c r="K8" s="29">
        <f t="shared" si="0"/>
        <v>2657198</v>
      </c>
      <c r="L8" s="54">
        <f>K8/K9</f>
        <v>0.25483104771295867</v>
      </c>
    </row>
    <row r="9" spans="1:12" ht="18.75" customHeight="1" thickBot="1">
      <c r="A9" s="63"/>
      <c r="B9" s="34" t="s">
        <v>5</v>
      </c>
      <c r="C9" s="35">
        <v>3427293</v>
      </c>
      <c r="D9" s="65"/>
      <c r="E9" s="36"/>
      <c r="F9" s="35"/>
      <c r="G9" s="37"/>
      <c r="H9" s="38"/>
      <c r="I9" s="38">
        <v>7000000</v>
      </c>
      <c r="J9" s="55"/>
      <c r="K9" s="35">
        <f t="shared" si="0"/>
        <v>10427293</v>
      </c>
      <c r="L9" s="55"/>
    </row>
    <row r="10" spans="1:12" ht="18.75" customHeight="1" thickTop="1">
      <c r="A10" s="62" t="s">
        <v>25</v>
      </c>
      <c r="B10" s="28" t="s">
        <v>4</v>
      </c>
      <c r="C10" s="29">
        <v>2619988</v>
      </c>
      <c r="D10" s="74">
        <f>C10/C11</f>
        <v>0.7666531282517068</v>
      </c>
      <c r="E10" s="39">
        <v>226317</v>
      </c>
      <c r="F10" s="29">
        <v>41897</v>
      </c>
      <c r="G10" s="46">
        <v>428</v>
      </c>
      <c r="H10" s="41">
        <v>55098</v>
      </c>
      <c r="I10" s="33">
        <f>SUM(F10:H10)</f>
        <v>97423</v>
      </c>
      <c r="J10" s="54">
        <f>I10/I11</f>
        <v>0.013917571428571428</v>
      </c>
      <c r="K10" s="42">
        <f t="shared" si="0"/>
        <v>2717411</v>
      </c>
      <c r="L10" s="54">
        <f>K10/K11</f>
        <v>0.26085219050061836</v>
      </c>
    </row>
    <row r="11" spans="1:12" ht="18.75" customHeight="1" thickBot="1">
      <c r="A11" s="63"/>
      <c r="B11" s="34" t="s">
        <v>5</v>
      </c>
      <c r="C11" s="42">
        <v>3417436</v>
      </c>
      <c r="D11" s="65"/>
      <c r="E11" s="43"/>
      <c r="F11" s="42"/>
      <c r="G11" s="44"/>
      <c r="H11" s="45"/>
      <c r="I11" s="38">
        <v>7000000</v>
      </c>
      <c r="J11" s="55"/>
      <c r="K11" s="42">
        <f t="shared" si="0"/>
        <v>10417436</v>
      </c>
      <c r="L11" s="55"/>
    </row>
    <row r="12" spans="1:12" ht="18.75" customHeight="1" thickTop="1">
      <c r="A12" s="62" t="s">
        <v>28</v>
      </c>
      <c r="B12" s="28" t="s">
        <v>4</v>
      </c>
      <c r="C12" s="29">
        <v>2668995</v>
      </c>
      <c r="D12" s="64">
        <f>C12/C13</f>
        <v>0.7833702712626432</v>
      </c>
      <c r="E12" s="39">
        <v>269850</v>
      </c>
      <c r="F12" s="29">
        <v>72398</v>
      </c>
      <c r="G12" s="46">
        <v>4183</v>
      </c>
      <c r="H12" s="41">
        <v>61375</v>
      </c>
      <c r="I12" s="33">
        <f>SUM(F12:H12)</f>
        <v>137956</v>
      </c>
      <c r="J12" s="54">
        <f>I12/I13</f>
        <v>0.01967988587731812</v>
      </c>
      <c r="K12" s="29">
        <f t="shared" si="0"/>
        <v>2806951</v>
      </c>
      <c r="L12" s="54">
        <f>K12/K13</f>
        <v>0.269456940230873</v>
      </c>
    </row>
    <row r="13" spans="1:12" ht="18.75" customHeight="1" thickBot="1">
      <c r="A13" s="63"/>
      <c r="B13" s="34" t="s">
        <v>5</v>
      </c>
      <c r="C13" s="35">
        <v>3407067</v>
      </c>
      <c r="D13" s="65"/>
      <c r="E13" s="36"/>
      <c r="F13" s="35"/>
      <c r="G13" s="37"/>
      <c r="H13" s="38"/>
      <c r="I13" s="38">
        <v>7010000</v>
      </c>
      <c r="J13" s="55"/>
      <c r="K13" s="35">
        <f t="shared" si="0"/>
        <v>10417067</v>
      </c>
      <c r="L13" s="55"/>
    </row>
    <row r="14" spans="1:12" ht="18.75" customHeight="1" thickTop="1">
      <c r="A14" s="62" t="s">
        <v>29</v>
      </c>
      <c r="B14" s="28" t="s">
        <v>4</v>
      </c>
      <c r="C14" s="29">
        <v>2714006</v>
      </c>
      <c r="D14" s="64">
        <f>C14/C15</f>
        <v>0.7919062343074381</v>
      </c>
      <c r="E14" s="39">
        <v>226937</v>
      </c>
      <c r="F14" s="29">
        <v>98726</v>
      </c>
      <c r="G14" s="46">
        <v>8131</v>
      </c>
      <c r="H14" s="41">
        <v>68165</v>
      </c>
      <c r="I14" s="33">
        <f>SUM(F14:H14)</f>
        <v>175022</v>
      </c>
      <c r="J14" s="54">
        <f>I14/I15</f>
        <v>0.024931908831908833</v>
      </c>
      <c r="K14" s="29">
        <f t="shared" si="0"/>
        <v>2889028</v>
      </c>
      <c r="L14" s="54">
        <f>K14/K15</f>
        <v>0.2765366082965347</v>
      </c>
    </row>
    <row r="15" spans="1:12" ht="18.75" customHeight="1" thickBot="1">
      <c r="A15" s="63"/>
      <c r="B15" s="34" t="s">
        <v>5</v>
      </c>
      <c r="C15" s="35">
        <v>3427181</v>
      </c>
      <c r="D15" s="65"/>
      <c r="E15" s="36"/>
      <c r="F15" s="35"/>
      <c r="G15" s="37"/>
      <c r="H15" s="38"/>
      <c r="I15" s="38">
        <v>7020000</v>
      </c>
      <c r="J15" s="55"/>
      <c r="K15" s="35">
        <f t="shared" si="0"/>
        <v>10447181</v>
      </c>
      <c r="L15" s="55"/>
    </row>
    <row r="16" spans="1:12" ht="18.75" customHeight="1" thickTop="1">
      <c r="A16" s="66" t="s">
        <v>13</v>
      </c>
      <c r="B16" s="14" t="s">
        <v>4</v>
      </c>
      <c r="C16" s="12">
        <v>2650000</v>
      </c>
      <c r="D16" s="67">
        <f>C16/C17</f>
        <v>0.7703488372093024</v>
      </c>
      <c r="E16" s="11">
        <v>230000</v>
      </c>
      <c r="F16" s="12">
        <v>90000</v>
      </c>
      <c r="G16" s="20">
        <v>12000</v>
      </c>
      <c r="H16" s="5">
        <v>56000</v>
      </c>
      <c r="I16" s="13">
        <f>SUM(F16:H16)</f>
        <v>158000</v>
      </c>
      <c r="J16" s="52">
        <f>I16/I17</f>
        <v>0.022475106685633</v>
      </c>
      <c r="K16" s="12">
        <f t="shared" si="0"/>
        <v>2808000</v>
      </c>
      <c r="L16" s="52">
        <f>K16/K17</f>
        <v>0.2681948424068768</v>
      </c>
    </row>
    <row r="17" spans="1:12" ht="18.75" customHeight="1" thickBot="1">
      <c r="A17" s="57"/>
      <c r="B17" s="15" t="s">
        <v>5</v>
      </c>
      <c r="C17" s="10">
        <v>3440000</v>
      </c>
      <c r="D17" s="68"/>
      <c r="E17" s="16"/>
      <c r="F17" s="17"/>
      <c r="G17" s="18"/>
      <c r="H17" s="19"/>
      <c r="I17" s="6">
        <v>7030000</v>
      </c>
      <c r="J17" s="53"/>
      <c r="K17" s="10">
        <f t="shared" si="0"/>
        <v>10470000</v>
      </c>
      <c r="L17" s="53"/>
    </row>
    <row r="18" spans="1:12" ht="18.75" customHeight="1" thickTop="1">
      <c r="A18" s="66" t="s">
        <v>14</v>
      </c>
      <c r="B18" s="14" t="s">
        <v>4</v>
      </c>
      <c r="C18" s="12">
        <v>2660000</v>
      </c>
      <c r="D18" s="67">
        <f>C18/C19</f>
        <v>0.7743813682678311</v>
      </c>
      <c r="E18" s="11">
        <v>230000</v>
      </c>
      <c r="F18" s="12">
        <v>110000</v>
      </c>
      <c r="G18" s="20">
        <v>14000</v>
      </c>
      <c r="H18" s="5">
        <v>57000</v>
      </c>
      <c r="I18" s="13">
        <f>SUM(F18:H18)</f>
        <v>181000</v>
      </c>
      <c r="J18" s="52">
        <f>I18/I19</f>
        <v>0.025710227272727273</v>
      </c>
      <c r="K18" s="12">
        <f t="shared" si="0"/>
        <v>2841000</v>
      </c>
      <c r="L18" s="52">
        <f>K18/K19</f>
        <v>0.27121718377088305</v>
      </c>
    </row>
    <row r="19" spans="1:12" ht="18.75" customHeight="1" thickBot="1">
      <c r="A19" s="57"/>
      <c r="B19" s="15" t="s">
        <v>5</v>
      </c>
      <c r="C19" s="10">
        <v>3435000</v>
      </c>
      <c r="D19" s="68"/>
      <c r="E19" s="16"/>
      <c r="F19" s="17"/>
      <c r="G19" s="18"/>
      <c r="H19" s="19"/>
      <c r="I19" s="6">
        <v>7040000</v>
      </c>
      <c r="J19" s="53"/>
      <c r="K19" s="10">
        <f t="shared" si="0"/>
        <v>10475000</v>
      </c>
      <c r="L19" s="53"/>
    </row>
    <row r="20" spans="1:12" ht="18.75" customHeight="1" thickTop="1">
      <c r="A20" s="66" t="s">
        <v>15</v>
      </c>
      <c r="B20" s="14" t="s">
        <v>4</v>
      </c>
      <c r="C20" s="12">
        <v>2670000</v>
      </c>
      <c r="D20" s="67">
        <f>C20/C21</f>
        <v>0.7784256559766763</v>
      </c>
      <c r="E20" s="11">
        <v>230000</v>
      </c>
      <c r="F20" s="12">
        <v>130000</v>
      </c>
      <c r="G20" s="20">
        <v>16000</v>
      </c>
      <c r="H20" s="5">
        <v>58000</v>
      </c>
      <c r="I20" s="13">
        <f>SUM(F20:H20)</f>
        <v>204000</v>
      </c>
      <c r="J20" s="52">
        <f>I20/I21</f>
        <v>0.02893617021276596</v>
      </c>
      <c r="K20" s="12">
        <f t="shared" si="0"/>
        <v>2874000</v>
      </c>
      <c r="L20" s="52">
        <f>K20/K21</f>
        <v>0.27423664122137403</v>
      </c>
    </row>
    <row r="21" spans="1:12" ht="18.75" customHeight="1" thickBot="1">
      <c r="A21" s="57"/>
      <c r="B21" s="15" t="s">
        <v>5</v>
      </c>
      <c r="C21" s="10">
        <v>3430000</v>
      </c>
      <c r="D21" s="68"/>
      <c r="E21" s="16"/>
      <c r="F21" s="17"/>
      <c r="G21" s="18"/>
      <c r="H21" s="19"/>
      <c r="I21" s="6">
        <v>7050000</v>
      </c>
      <c r="J21" s="53"/>
      <c r="K21" s="10">
        <f t="shared" si="0"/>
        <v>10480000</v>
      </c>
      <c r="L21" s="53"/>
    </row>
    <row r="22" spans="1:12" ht="18.75" customHeight="1" thickTop="1">
      <c r="A22" s="66" t="s">
        <v>16</v>
      </c>
      <c r="B22" s="14" t="s">
        <v>4</v>
      </c>
      <c r="C22" s="12">
        <v>2675000</v>
      </c>
      <c r="D22" s="67">
        <f>C22/C23</f>
        <v>0.781021897810219</v>
      </c>
      <c r="E22" s="11">
        <v>230000</v>
      </c>
      <c r="F22" s="12">
        <v>150000</v>
      </c>
      <c r="G22" s="20">
        <v>18000</v>
      </c>
      <c r="H22" s="5">
        <v>59000</v>
      </c>
      <c r="I22" s="13">
        <f>SUM(F22:H22)</f>
        <v>227000</v>
      </c>
      <c r="J22" s="52">
        <f>I22/I23</f>
        <v>0.03215297450424929</v>
      </c>
      <c r="K22" s="12">
        <f t="shared" si="0"/>
        <v>2902000</v>
      </c>
      <c r="L22" s="52">
        <f>K22/K23</f>
        <v>0.27677634716261323</v>
      </c>
    </row>
    <row r="23" spans="1:12" ht="18.75" customHeight="1" thickBot="1">
      <c r="A23" s="57"/>
      <c r="B23" s="15" t="s">
        <v>5</v>
      </c>
      <c r="C23" s="10">
        <v>3425000</v>
      </c>
      <c r="D23" s="68"/>
      <c r="E23" s="16"/>
      <c r="F23" s="17"/>
      <c r="G23" s="18"/>
      <c r="H23" s="19"/>
      <c r="I23" s="6">
        <v>7060000</v>
      </c>
      <c r="J23" s="53"/>
      <c r="K23" s="10">
        <f t="shared" si="0"/>
        <v>10485000</v>
      </c>
      <c r="L23" s="53"/>
    </row>
    <row r="24" spans="1:2" ht="13.5" thickTop="1">
      <c r="A24" s="21"/>
      <c r="B24" s="22"/>
    </row>
    <row r="25" spans="1:2" ht="12.75">
      <c r="A25" s="23" t="s">
        <v>18</v>
      </c>
      <c r="B25" s="24" t="s">
        <v>22</v>
      </c>
    </row>
    <row r="26" spans="1:2" ht="12.75">
      <c r="A26" s="23" t="s">
        <v>18</v>
      </c>
      <c r="B26" s="24" t="s">
        <v>26</v>
      </c>
    </row>
    <row r="27" spans="1:2" ht="12.75">
      <c r="A27" s="23" t="s">
        <v>19</v>
      </c>
      <c r="B27" s="24" t="s">
        <v>23</v>
      </c>
    </row>
    <row r="28" spans="1:2" ht="12.75">
      <c r="A28" s="23" t="s">
        <v>20</v>
      </c>
      <c r="B28" s="24" t="s">
        <v>21</v>
      </c>
    </row>
  </sheetData>
  <mergeCells count="49">
    <mergeCell ref="A4:A5"/>
    <mergeCell ref="D4:D5"/>
    <mergeCell ref="J2:J3"/>
    <mergeCell ref="D6:D7"/>
    <mergeCell ref="J4:J5"/>
    <mergeCell ref="J6:J7"/>
    <mergeCell ref="A6:A7"/>
    <mergeCell ref="A8:A9"/>
    <mergeCell ref="A12:A13"/>
    <mergeCell ref="A10:A11"/>
    <mergeCell ref="J8:J9"/>
    <mergeCell ref="J10:J11"/>
    <mergeCell ref="D8:D9"/>
    <mergeCell ref="D10:D11"/>
    <mergeCell ref="J12:J13"/>
    <mergeCell ref="F1:J1"/>
    <mergeCell ref="C1:E1"/>
    <mergeCell ref="C2:C3"/>
    <mergeCell ref="D2:D3"/>
    <mergeCell ref="I2:I3"/>
    <mergeCell ref="A14:A15"/>
    <mergeCell ref="D14:D15"/>
    <mergeCell ref="J14:J15"/>
    <mergeCell ref="D12:D13"/>
    <mergeCell ref="A16:A17"/>
    <mergeCell ref="D16:D17"/>
    <mergeCell ref="J16:J17"/>
    <mergeCell ref="A18:A19"/>
    <mergeCell ref="D18:D19"/>
    <mergeCell ref="J18:J19"/>
    <mergeCell ref="A20:A21"/>
    <mergeCell ref="D20:D21"/>
    <mergeCell ref="J20:J21"/>
    <mergeCell ref="A22:A23"/>
    <mergeCell ref="D22:D23"/>
    <mergeCell ref="J22:J23"/>
    <mergeCell ref="K2:K3"/>
    <mergeCell ref="L2:L3"/>
    <mergeCell ref="K1:L1"/>
    <mergeCell ref="L4:L5"/>
    <mergeCell ref="L6:L7"/>
    <mergeCell ref="L8:L9"/>
    <mergeCell ref="L10:L11"/>
    <mergeCell ref="L12:L13"/>
    <mergeCell ref="L22:L23"/>
    <mergeCell ref="L14:L15"/>
    <mergeCell ref="L16:L17"/>
    <mergeCell ref="L18:L19"/>
    <mergeCell ref="L20:L21"/>
  </mergeCells>
  <printOptions horizontalCentered="1" verticalCentered="1"/>
  <pageMargins left="0.7874015748031497" right="0.7874015748031497" top="0.5905511811023623" bottom="0.31496062992125984" header="0.31496062992125984" footer="0.11811023622047245"/>
  <pageSetup fitToHeight="1" fitToWidth="1" horizontalDpi="300" verticalDpi="300" orientation="landscape" paperSize="9" scale="85" r:id="rId1"/>
  <headerFooter alignWithMargins="0">
    <oddHeader>&amp;L&amp;"Arial,Gras"&amp;18CNPPF&amp;C&amp;"Arial,Gras"&amp;14Indicateur LOLF sur les documents de gestion durable
=
 Indicateur 2 du contrat d'objectifs&amp;R13.04.07</oddHeader>
  </headerFooter>
  <ignoredErrors>
    <ignoredError sqref="I4 I6 I8 I10 I12 I14 I16 I18 I20 I22" formulaRange="1"/>
    <ignoredError sqref="K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FORMERY</dc:creator>
  <cp:keywords/>
  <dc:description/>
  <cp:lastModifiedBy>AColinot</cp:lastModifiedBy>
  <cp:lastPrinted>2012-06-28T09:34:38Z</cp:lastPrinted>
  <dcterms:created xsi:type="dcterms:W3CDTF">2006-04-11T17:25:14Z</dcterms:created>
  <dcterms:modified xsi:type="dcterms:W3CDTF">2012-06-28T09:34:44Z</dcterms:modified>
  <cp:category/>
  <cp:version/>
  <cp:contentType/>
  <cp:contentStatus/>
</cp:coreProperties>
</file>