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<sst xmlns="http://schemas.openxmlformats.org/spreadsheetml/2006/main" count="168" uniqueCount="34">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</sst>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0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75" zoomScaleNormal="75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E40" sqref="AE40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12">
        <v>40787</v>
      </c>
      <c r="B1" s="213"/>
      <c r="C1" s="214"/>
      <c r="D1" s="204">
        <v>40787</v>
      </c>
      <c r="E1" s="204">
        <v>40788</v>
      </c>
      <c r="F1" s="204">
        <v>40789</v>
      </c>
      <c r="G1" s="204">
        <v>40790</v>
      </c>
      <c r="H1" s="204">
        <v>40791</v>
      </c>
      <c r="I1" s="204">
        <v>40792</v>
      </c>
      <c r="J1" s="204">
        <v>40793</v>
      </c>
      <c r="K1" s="204">
        <v>40794</v>
      </c>
      <c r="L1" s="204">
        <v>40795</v>
      </c>
      <c r="M1" s="204">
        <v>40796</v>
      </c>
      <c r="N1" s="204">
        <v>40797</v>
      </c>
      <c r="O1" s="204">
        <v>40798</v>
      </c>
      <c r="P1" s="204">
        <v>40799</v>
      </c>
      <c r="Q1" s="204">
        <v>40800</v>
      </c>
      <c r="R1" s="204">
        <v>40801</v>
      </c>
      <c r="S1" s="204">
        <v>40802</v>
      </c>
      <c r="T1" s="204">
        <v>40803</v>
      </c>
      <c r="U1" s="204">
        <v>40804</v>
      </c>
      <c r="V1" s="204">
        <v>40805</v>
      </c>
      <c r="W1" s="204">
        <v>40806</v>
      </c>
      <c r="X1" s="204">
        <v>40807</v>
      </c>
      <c r="Y1" s="204">
        <v>40808</v>
      </c>
      <c r="Z1" s="204">
        <v>40809</v>
      </c>
      <c r="AA1" s="204">
        <v>40810</v>
      </c>
      <c r="AB1" s="204">
        <v>40811</v>
      </c>
      <c r="AC1" s="204">
        <v>40812</v>
      </c>
      <c r="AD1" s="204">
        <v>40813</v>
      </c>
      <c r="AE1" s="204">
        <v>40814</v>
      </c>
      <c r="AF1" s="204">
        <v>40815</v>
      </c>
      <c r="AG1" s="204">
        <v>40816</v>
      </c>
      <c r="AH1" s="204"/>
      <c r="AI1" s="97"/>
      <c r="AJ1" s="98" t="s">
        <v>8</v>
      </c>
    </row>
    <row r="2" spans="1:36" s="3" customFormat="1" ht="15" customHeight="1">
      <c r="A2" s="215" t="s">
        <v>0</v>
      </c>
      <c r="B2" s="229" t="s">
        <v>14</v>
      </c>
      <c r="C2" s="100" t="s">
        <v>1</v>
      </c>
      <c r="D2" s="101">
        <v>96</v>
      </c>
      <c r="E2" s="102">
        <v>71</v>
      </c>
      <c r="F2" s="102">
        <v>85</v>
      </c>
      <c r="G2" s="102"/>
      <c r="H2" s="102">
        <v>95</v>
      </c>
      <c r="I2" s="102"/>
      <c r="J2" s="102">
        <v>93</v>
      </c>
      <c r="K2" s="102">
        <v>91</v>
      </c>
      <c r="L2" s="102">
        <v>80</v>
      </c>
      <c r="M2" s="102">
        <v>96</v>
      </c>
      <c r="N2" s="102">
        <v>181</v>
      </c>
      <c r="O2" s="102">
        <v>92</v>
      </c>
      <c r="P2" s="102"/>
      <c r="Q2" s="102">
        <v>82</v>
      </c>
      <c r="R2" s="102">
        <v>67</v>
      </c>
      <c r="S2" s="102">
        <v>81</v>
      </c>
      <c r="T2" s="102">
        <v>128</v>
      </c>
      <c r="U2" s="102">
        <v>167</v>
      </c>
      <c r="V2" s="102">
        <v>76</v>
      </c>
      <c r="W2" s="102"/>
      <c r="X2" s="102">
        <v>94</v>
      </c>
      <c r="Y2" s="102">
        <v>76</v>
      </c>
      <c r="Z2" s="102">
        <v>112</v>
      </c>
      <c r="AA2" s="102">
        <v>84</v>
      </c>
      <c r="AB2" s="102">
        <v>115</v>
      </c>
      <c r="AC2" s="102">
        <v>116</v>
      </c>
      <c r="AD2" s="102"/>
      <c r="AE2" s="102">
        <v>67</v>
      </c>
      <c r="AF2" s="102">
        <v>37</v>
      </c>
      <c r="AG2" s="102">
        <v>54</v>
      </c>
      <c r="AH2" s="103"/>
      <c r="AI2" s="104"/>
      <c r="AJ2" s="105">
        <f>SUM(D2:AH2)</f>
        <v>2336</v>
      </c>
    </row>
    <row r="3" spans="1:36" s="3" customFormat="1" ht="15" customHeight="1">
      <c r="A3" s="216"/>
      <c r="B3" s="230"/>
      <c r="C3" s="106" t="s">
        <v>2</v>
      </c>
      <c r="D3" s="107">
        <v>10</v>
      </c>
      <c r="E3" s="108">
        <v>7</v>
      </c>
      <c r="F3" s="108">
        <v>11</v>
      </c>
      <c r="G3" s="108"/>
      <c r="H3" s="108">
        <v>4</v>
      </c>
      <c r="I3" s="108"/>
      <c r="J3" s="108">
        <v>5</v>
      </c>
      <c r="K3" s="108">
        <v>5</v>
      </c>
      <c r="L3" s="108">
        <v>1</v>
      </c>
      <c r="M3" s="108">
        <v>11</v>
      </c>
      <c r="N3" s="108">
        <v>26</v>
      </c>
      <c r="O3" s="108">
        <v>7</v>
      </c>
      <c r="P3" s="108"/>
      <c r="Q3" s="108">
        <v>5</v>
      </c>
      <c r="R3" s="108">
        <v>8</v>
      </c>
      <c r="S3" s="108">
        <v>4</v>
      </c>
      <c r="T3" s="108">
        <v>21</v>
      </c>
      <c r="U3" s="108">
        <v>14</v>
      </c>
      <c r="V3" s="108">
        <v>7</v>
      </c>
      <c r="W3" s="108"/>
      <c r="X3" s="108">
        <v>8</v>
      </c>
      <c r="Y3" s="108">
        <v>1</v>
      </c>
      <c r="Z3" s="108">
        <v>4</v>
      </c>
      <c r="AA3" s="108">
        <v>15</v>
      </c>
      <c r="AB3" s="108">
        <v>11</v>
      </c>
      <c r="AC3" s="108">
        <v>15</v>
      </c>
      <c r="AD3" s="108"/>
      <c r="AE3" s="108">
        <v>36</v>
      </c>
      <c r="AF3" s="108">
        <v>6</v>
      </c>
      <c r="AG3" s="108">
        <v>3</v>
      </c>
      <c r="AH3" s="109"/>
      <c r="AI3" s="104"/>
      <c r="AJ3" s="110">
        <f aca="true" t="shared" si="0" ref="AJ3:AJ21">SUM(D3:AH3)</f>
        <v>245</v>
      </c>
    </row>
    <row r="4" spans="1:36" s="3" customFormat="1" ht="15" customHeight="1">
      <c r="A4" s="216"/>
      <c r="B4" s="231" t="s">
        <v>19</v>
      </c>
      <c r="C4" s="112" t="s">
        <v>1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>
        <v>14</v>
      </c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104"/>
      <c r="AJ4" s="116">
        <f t="shared" si="0"/>
        <v>14</v>
      </c>
    </row>
    <row r="5" spans="1:36" s="3" customFormat="1" ht="15" customHeight="1">
      <c r="A5" s="216"/>
      <c r="B5" s="231"/>
      <c r="C5" s="112" t="s">
        <v>2</v>
      </c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5"/>
      <c r="AI5" s="104"/>
      <c r="AJ5" s="116">
        <f t="shared" si="0"/>
        <v>0</v>
      </c>
    </row>
    <row r="6" spans="1:36" s="3" customFormat="1" ht="15" customHeight="1">
      <c r="A6" s="216"/>
      <c r="B6" s="232" t="s">
        <v>10</v>
      </c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04"/>
      <c r="AJ6" s="121">
        <f t="shared" si="0"/>
        <v>0</v>
      </c>
    </row>
    <row r="7" spans="1:36" s="3" customFormat="1" ht="15" customHeight="1">
      <c r="A7" s="216"/>
      <c r="B7" s="230"/>
      <c r="C7" s="106" t="s">
        <v>2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4"/>
      <c r="AJ7" s="110">
        <f t="shared" si="0"/>
        <v>0</v>
      </c>
    </row>
    <row r="8" spans="1:36" s="3" customFormat="1" ht="15" customHeight="1">
      <c r="A8" s="216"/>
      <c r="B8" s="231" t="s">
        <v>12</v>
      </c>
      <c r="C8" s="112" t="s">
        <v>1</v>
      </c>
      <c r="D8" s="118">
        <v>9</v>
      </c>
      <c r="E8" s="119">
        <v>4</v>
      </c>
      <c r="F8" s="119">
        <v>16</v>
      </c>
      <c r="G8" s="119"/>
      <c r="H8" s="119">
        <v>32</v>
      </c>
      <c r="I8" s="119"/>
      <c r="J8" s="119">
        <v>28</v>
      </c>
      <c r="K8" s="119">
        <v>43</v>
      </c>
      <c r="L8" s="119">
        <v>36</v>
      </c>
      <c r="M8" s="119">
        <v>55</v>
      </c>
      <c r="N8" s="119">
        <v>78</v>
      </c>
      <c r="O8" s="119">
        <v>40</v>
      </c>
      <c r="P8" s="119"/>
      <c r="Q8" s="119">
        <v>55</v>
      </c>
      <c r="R8" s="119">
        <v>23</v>
      </c>
      <c r="S8" s="119">
        <v>36</v>
      </c>
      <c r="T8" s="119">
        <v>51</v>
      </c>
      <c r="U8" s="119">
        <v>91</v>
      </c>
      <c r="V8" s="119">
        <v>62</v>
      </c>
      <c r="W8" s="119"/>
      <c r="X8" s="119">
        <v>47</v>
      </c>
      <c r="Y8" s="119">
        <v>55</v>
      </c>
      <c r="Z8" s="119">
        <v>56</v>
      </c>
      <c r="AA8" s="119">
        <v>60</v>
      </c>
      <c r="AB8" s="119">
        <v>84</v>
      </c>
      <c r="AC8" s="119">
        <v>32</v>
      </c>
      <c r="AD8" s="119"/>
      <c r="AE8" s="119">
        <v>33</v>
      </c>
      <c r="AF8" s="119">
        <v>26</v>
      </c>
      <c r="AG8" s="119">
        <v>33</v>
      </c>
      <c r="AH8" s="120"/>
      <c r="AI8" s="104"/>
      <c r="AJ8" s="116">
        <f t="shared" si="0"/>
        <v>1085</v>
      </c>
    </row>
    <row r="9" spans="1:36" s="3" customFormat="1" ht="15" customHeight="1">
      <c r="A9" s="216"/>
      <c r="B9" s="231"/>
      <c r="C9" s="112" t="s">
        <v>2</v>
      </c>
      <c r="D9" s="107">
        <v>2</v>
      </c>
      <c r="E9" s="108">
        <v>2</v>
      </c>
      <c r="F9" s="108">
        <v>2</v>
      </c>
      <c r="G9" s="108"/>
      <c r="H9" s="108">
        <v>1</v>
      </c>
      <c r="I9" s="108"/>
      <c r="J9" s="108">
        <v>7</v>
      </c>
      <c r="K9" s="108">
        <v>2</v>
      </c>
      <c r="L9" s="108">
        <v>1</v>
      </c>
      <c r="M9" s="108">
        <v>2</v>
      </c>
      <c r="N9" s="108">
        <v>2</v>
      </c>
      <c r="O9" s="108">
        <v>3</v>
      </c>
      <c r="P9" s="108"/>
      <c r="Q9" s="108">
        <v>7</v>
      </c>
      <c r="R9" s="108">
        <v>3</v>
      </c>
      <c r="S9" s="108">
        <v>1</v>
      </c>
      <c r="T9" s="108">
        <v>1</v>
      </c>
      <c r="U9" s="108">
        <v>11</v>
      </c>
      <c r="V9" s="108">
        <v>6</v>
      </c>
      <c r="W9" s="108"/>
      <c r="X9" s="108">
        <v>3</v>
      </c>
      <c r="Y9" s="108">
        <v>4</v>
      </c>
      <c r="Z9" s="108">
        <v>4</v>
      </c>
      <c r="AA9" s="108">
        <v>11</v>
      </c>
      <c r="AB9" s="108">
        <v>8</v>
      </c>
      <c r="AC9" s="108">
        <v>3</v>
      </c>
      <c r="AD9" s="108"/>
      <c r="AE9" s="108">
        <v>1</v>
      </c>
      <c r="AF9" s="108">
        <v>1</v>
      </c>
      <c r="AG9" s="108">
        <v>4</v>
      </c>
      <c r="AH9" s="109"/>
      <c r="AI9" s="104"/>
      <c r="AJ9" s="116">
        <f t="shared" si="0"/>
        <v>92</v>
      </c>
    </row>
    <row r="10" spans="1:36" s="3" customFormat="1" ht="15" customHeight="1">
      <c r="A10" s="216"/>
      <c r="B10" s="232" t="s">
        <v>13</v>
      </c>
      <c r="C10" s="117" t="s">
        <v>1</v>
      </c>
      <c r="D10" s="118"/>
      <c r="E10" s="119"/>
      <c r="F10" s="119"/>
      <c r="G10" s="119"/>
      <c r="H10" s="119"/>
      <c r="I10" s="119"/>
      <c r="J10" s="119">
        <v>7</v>
      </c>
      <c r="K10" s="119">
        <v>12</v>
      </c>
      <c r="L10" s="119">
        <v>9</v>
      </c>
      <c r="M10" s="119">
        <v>5</v>
      </c>
      <c r="N10" s="119">
        <v>19</v>
      </c>
      <c r="O10" s="119">
        <v>10</v>
      </c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04"/>
      <c r="AJ10" s="121">
        <f t="shared" si="0"/>
        <v>62</v>
      </c>
    </row>
    <row r="11" spans="1:36" s="3" customFormat="1" ht="15" customHeight="1">
      <c r="A11" s="216"/>
      <c r="B11" s="230"/>
      <c r="C11" s="106" t="s">
        <v>2</v>
      </c>
      <c r="D11" s="107"/>
      <c r="E11" s="108"/>
      <c r="F11" s="108"/>
      <c r="G11" s="108"/>
      <c r="H11" s="108"/>
      <c r="I11" s="108"/>
      <c r="J11" s="108">
        <v>2</v>
      </c>
      <c r="K11" s="108">
        <v>1</v>
      </c>
      <c r="L11" s="108"/>
      <c r="M11" s="108"/>
      <c r="N11" s="108">
        <v>6</v>
      </c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4"/>
      <c r="AJ11" s="110">
        <f t="shared" si="0"/>
        <v>9</v>
      </c>
    </row>
    <row r="12" spans="1:36" s="3" customFormat="1" ht="15" customHeight="1">
      <c r="A12" s="216"/>
      <c r="B12" s="232" t="s">
        <v>20</v>
      </c>
      <c r="C12" s="117" t="s">
        <v>1</v>
      </c>
      <c r="D12" s="118">
        <f>préventes!D52</f>
        <v>2</v>
      </c>
      <c r="E12" s="119">
        <f>préventes!E52</f>
        <v>0</v>
      </c>
      <c r="F12" s="119">
        <f>préventes!F52</f>
        <v>0</v>
      </c>
      <c r="G12" s="119">
        <f>préventes!G52</f>
        <v>0</v>
      </c>
      <c r="H12" s="119">
        <f>préventes!H52</f>
        <v>0</v>
      </c>
      <c r="I12" s="119">
        <f>préventes!I52</f>
        <v>0</v>
      </c>
      <c r="J12" s="119">
        <f>préventes!J52</f>
        <v>0</v>
      </c>
      <c r="K12" s="119">
        <f>préventes!K52</f>
        <v>0</v>
      </c>
      <c r="L12" s="119">
        <f>préventes!L52</f>
        <v>0</v>
      </c>
      <c r="M12" s="119">
        <f>préventes!M52</f>
        <v>1</v>
      </c>
      <c r="N12" s="119">
        <f>préventes!N52</f>
        <v>0</v>
      </c>
      <c r="O12" s="119">
        <f>préventes!O52</f>
        <v>2</v>
      </c>
      <c r="P12" s="119">
        <f>préventes!P52</f>
        <v>0</v>
      </c>
      <c r="Q12" s="119">
        <f>préventes!Q52</f>
        <v>1</v>
      </c>
      <c r="R12" s="119">
        <f>préventes!R52</f>
        <v>0</v>
      </c>
      <c r="S12" s="119">
        <f>préventes!S52</f>
        <v>0</v>
      </c>
      <c r="T12" s="119">
        <f>préventes!T52</f>
        <v>2</v>
      </c>
      <c r="U12" s="119">
        <f>préventes!U52</f>
        <v>0</v>
      </c>
      <c r="V12" s="119">
        <f>préventes!V52</f>
        <v>0</v>
      </c>
      <c r="W12" s="119">
        <f>préventes!W52</f>
        <v>0</v>
      </c>
      <c r="X12" s="119">
        <f>préventes!X52</f>
        <v>2</v>
      </c>
      <c r="Y12" s="119">
        <f>préventes!Y52</f>
        <v>0</v>
      </c>
      <c r="Z12" s="119">
        <f>préventes!Z52</f>
        <v>1</v>
      </c>
      <c r="AA12" s="119">
        <f>préventes!AA52</f>
        <v>0</v>
      </c>
      <c r="AB12" s="119">
        <f>préventes!AB52</f>
        <v>5</v>
      </c>
      <c r="AC12" s="119">
        <f>préventes!AC52</f>
        <v>0</v>
      </c>
      <c r="AD12" s="119">
        <f>préventes!AD52</f>
        <v>0</v>
      </c>
      <c r="AE12" s="119">
        <f>préventes!AE52</f>
        <v>6</v>
      </c>
      <c r="AF12" s="119">
        <f>préventes!AF52</f>
        <v>0</v>
      </c>
      <c r="AG12" s="119">
        <f>préventes!AG52</f>
        <v>2</v>
      </c>
      <c r="AH12" s="120">
        <f>préventes!AH52</f>
        <v>0</v>
      </c>
      <c r="AI12" s="104"/>
      <c r="AJ12" s="121">
        <f t="shared" si="0"/>
        <v>24</v>
      </c>
    </row>
    <row r="13" spans="1:36" s="3" customFormat="1" ht="15" customHeight="1" thickBot="1">
      <c r="A13" s="216"/>
      <c r="B13" s="236"/>
      <c r="C13" s="123" t="s">
        <v>2</v>
      </c>
      <c r="D13" s="124">
        <f>préventes!D53</f>
        <v>18</v>
      </c>
      <c r="E13" s="125">
        <f>préventes!E53</f>
        <v>7</v>
      </c>
      <c r="F13" s="125">
        <f>préventes!F53</f>
        <v>8</v>
      </c>
      <c r="G13" s="125">
        <f>préventes!G53</f>
        <v>0</v>
      </c>
      <c r="H13" s="125">
        <f>préventes!H53</f>
        <v>22</v>
      </c>
      <c r="I13" s="125">
        <f>préventes!I53</f>
        <v>0</v>
      </c>
      <c r="J13" s="125">
        <f>préventes!J53</f>
        <v>13</v>
      </c>
      <c r="K13" s="125">
        <f>préventes!K53</f>
        <v>28</v>
      </c>
      <c r="L13" s="125">
        <f>préventes!L53</f>
        <v>25</v>
      </c>
      <c r="M13" s="125">
        <f>préventes!M53</f>
        <v>14</v>
      </c>
      <c r="N13" s="125">
        <f>préventes!N53</f>
        <v>13</v>
      </c>
      <c r="O13" s="125">
        <f>préventes!O53</f>
        <v>23</v>
      </c>
      <c r="P13" s="125">
        <f>préventes!P53</f>
        <v>0</v>
      </c>
      <c r="Q13" s="125">
        <f>préventes!Q53</f>
        <v>19</v>
      </c>
      <c r="R13" s="125">
        <f>préventes!R53</f>
        <v>37</v>
      </c>
      <c r="S13" s="125">
        <f>préventes!S53</f>
        <v>23</v>
      </c>
      <c r="T13" s="125">
        <f>préventes!T53</f>
        <v>12</v>
      </c>
      <c r="U13" s="125">
        <f>préventes!U53</f>
        <v>11</v>
      </c>
      <c r="V13" s="125">
        <f>préventes!V53</f>
        <v>25</v>
      </c>
      <c r="W13" s="125">
        <f>préventes!W53</f>
        <v>0</v>
      </c>
      <c r="X13" s="125">
        <f>préventes!X53</f>
        <v>21</v>
      </c>
      <c r="Y13" s="125">
        <f>préventes!Y53</f>
        <v>34</v>
      </c>
      <c r="Z13" s="125">
        <f>préventes!Z53</f>
        <v>5</v>
      </c>
      <c r="AA13" s="125">
        <f>préventes!AA53</f>
        <v>27</v>
      </c>
      <c r="AB13" s="125">
        <f>préventes!AB53</f>
        <v>17</v>
      </c>
      <c r="AC13" s="125">
        <f>préventes!AC53</f>
        <v>14</v>
      </c>
      <c r="AD13" s="125">
        <f>préventes!AD53</f>
        <v>0</v>
      </c>
      <c r="AE13" s="125">
        <f>préventes!AE53</f>
        <v>25</v>
      </c>
      <c r="AF13" s="125">
        <f>préventes!AF53</f>
        <v>20</v>
      </c>
      <c r="AG13" s="125">
        <f>préventes!AG53</f>
        <v>15</v>
      </c>
      <c r="AH13" s="126">
        <f>préventes!AH53</f>
        <v>0</v>
      </c>
      <c r="AI13" s="104"/>
      <c r="AJ13" s="127">
        <f t="shared" si="0"/>
        <v>476</v>
      </c>
    </row>
    <row r="14" spans="1:36" s="3" customFormat="1" ht="15" customHeight="1">
      <c r="A14" s="216"/>
      <c r="B14" s="99" t="s">
        <v>21</v>
      </c>
      <c r="C14" s="100"/>
      <c r="D14" s="101"/>
      <c r="E14" s="102"/>
      <c r="F14" s="102"/>
      <c r="G14" s="102"/>
      <c r="H14" s="102"/>
      <c r="I14" s="102"/>
      <c r="J14" s="102"/>
      <c r="K14" s="102"/>
      <c r="L14" s="102">
        <v>16</v>
      </c>
      <c r="M14" s="102"/>
      <c r="N14" s="102"/>
      <c r="O14" s="102"/>
      <c r="P14" s="102"/>
      <c r="Q14" s="102"/>
      <c r="R14" s="102">
        <v>17</v>
      </c>
      <c r="S14" s="102"/>
      <c r="T14" s="102">
        <v>41</v>
      </c>
      <c r="U14" s="102"/>
      <c r="V14" s="102">
        <v>83</v>
      </c>
      <c r="W14" s="102"/>
      <c r="X14" s="102">
        <v>77</v>
      </c>
      <c r="Y14" s="102">
        <v>28</v>
      </c>
      <c r="Z14" s="102">
        <v>72</v>
      </c>
      <c r="AA14" s="102">
        <v>33</v>
      </c>
      <c r="AB14" s="102"/>
      <c r="AC14" s="102"/>
      <c r="AD14" s="102"/>
      <c r="AE14" s="102"/>
      <c r="AF14" s="102">
        <v>32</v>
      </c>
      <c r="AG14" s="102"/>
      <c r="AH14" s="103"/>
      <c r="AI14" s="104"/>
      <c r="AJ14" s="105">
        <f t="shared" si="0"/>
        <v>399</v>
      </c>
    </row>
    <row r="15" spans="1:36" s="3" customFormat="1" ht="15" customHeight="1">
      <c r="A15" s="216"/>
      <c r="B15" s="128" t="s">
        <v>22</v>
      </c>
      <c r="C15" s="112"/>
      <c r="D15" s="113">
        <v>29</v>
      </c>
      <c r="E15" s="114">
        <v>12</v>
      </c>
      <c r="F15" s="114">
        <v>23</v>
      </c>
      <c r="G15" s="114"/>
      <c r="H15" s="114">
        <v>6</v>
      </c>
      <c r="I15" s="114"/>
      <c r="J15" s="114">
        <v>6</v>
      </c>
      <c r="K15" s="114">
        <v>2</v>
      </c>
      <c r="L15" s="114">
        <v>6</v>
      </c>
      <c r="M15" s="114">
        <v>16</v>
      </c>
      <c r="N15" s="114">
        <v>39</v>
      </c>
      <c r="O15" s="114">
        <v>1</v>
      </c>
      <c r="P15" s="114"/>
      <c r="Q15" s="114">
        <v>4</v>
      </c>
      <c r="R15" s="114"/>
      <c r="S15" s="114">
        <v>3</v>
      </c>
      <c r="T15" s="114">
        <v>20</v>
      </c>
      <c r="U15" s="114">
        <v>36</v>
      </c>
      <c r="V15" s="114">
        <v>2</v>
      </c>
      <c r="W15" s="114"/>
      <c r="X15" s="114">
        <v>7</v>
      </c>
      <c r="Y15" s="114"/>
      <c r="Z15" s="114">
        <v>2</v>
      </c>
      <c r="AA15" s="114">
        <v>7</v>
      </c>
      <c r="AB15" s="114">
        <v>6</v>
      </c>
      <c r="AC15" s="114"/>
      <c r="AD15" s="114"/>
      <c r="AE15" s="114">
        <v>6</v>
      </c>
      <c r="AF15" s="114"/>
      <c r="AG15" s="114">
        <v>3</v>
      </c>
      <c r="AH15" s="115"/>
      <c r="AI15" s="104"/>
      <c r="AJ15" s="116">
        <f t="shared" si="0"/>
        <v>236</v>
      </c>
    </row>
    <row r="16" spans="1:36" s="3" customFormat="1" ht="15" customHeight="1">
      <c r="A16" s="216"/>
      <c r="B16" s="111" t="s">
        <v>23</v>
      </c>
      <c r="C16" s="112"/>
      <c r="D16" s="113">
        <v>38</v>
      </c>
      <c r="E16" s="114">
        <v>18</v>
      </c>
      <c r="F16" s="114">
        <v>30</v>
      </c>
      <c r="G16" s="114"/>
      <c r="H16" s="114">
        <v>42</v>
      </c>
      <c r="I16" s="114"/>
      <c r="J16" s="114">
        <v>39</v>
      </c>
      <c r="K16" s="114">
        <v>23</v>
      </c>
      <c r="L16" s="114">
        <v>19</v>
      </c>
      <c r="M16" s="114">
        <v>37</v>
      </c>
      <c r="N16" s="114">
        <v>80</v>
      </c>
      <c r="O16" s="114">
        <v>40</v>
      </c>
      <c r="P16" s="114"/>
      <c r="Q16" s="114">
        <v>25</v>
      </c>
      <c r="R16" s="114">
        <v>32</v>
      </c>
      <c r="S16" s="114">
        <v>24</v>
      </c>
      <c r="T16" s="114">
        <v>55</v>
      </c>
      <c r="U16" s="114">
        <v>53</v>
      </c>
      <c r="V16" s="114">
        <v>25</v>
      </c>
      <c r="W16" s="114"/>
      <c r="X16" s="114">
        <v>36</v>
      </c>
      <c r="Y16" s="114">
        <v>37</v>
      </c>
      <c r="Z16" s="114">
        <v>40</v>
      </c>
      <c r="AA16" s="114">
        <v>55</v>
      </c>
      <c r="AB16" s="114">
        <v>41</v>
      </c>
      <c r="AC16" s="114">
        <v>24</v>
      </c>
      <c r="AD16" s="114"/>
      <c r="AE16" s="114">
        <v>22</v>
      </c>
      <c r="AF16" s="114">
        <v>31</v>
      </c>
      <c r="AG16" s="114">
        <v>18</v>
      </c>
      <c r="AH16" s="115"/>
      <c r="AI16" s="104"/>
      <c r="AJ16" s="116">
        <f t="shared" si="0"/>
        <v>884</v>
      </c>
    </row>
    <row r="17" spans="1:36" s="3" customFormat="1" ht="15" customHeight="1">
      <c r="A17" s="216"/>
      <c r="B17" s="111" t="s">
        <v>9</v>
      </c>
      <c r="C17" s="112"/>
      <c r="D17" s="113">
        <v>6</v>
      </c>
      <c r="E17" s="114">
        <v>2</v>
      </c>
      <c r="F17" s="114">
        <v>9</v>
      </c>
      <c r="G17" s="114"/>
      <c r="H17" s="114">
        <v>2</v>
      </c>
      <c r="I17" s="114"/>
      <c r="J17" s="114">
        <v>9</v>
      </c>
      <c r="K17" s="114">
        <v>8</v>
      </c>
      <c r="L17" s="114">
        <v>4</v>
      </c>
      <c r="M17" s="114">
        <v>6</v>
      </c>
      <c r="N17" s="114">
        <v>15</v>
      </c>
      <c r="O17" s="114">
        <v>5</v>
      </c>
      <c r="P17" s="114"/>
      <c r="Q17" s="114">
        <v>13</v>
      </c>
      <c r="R17" s="114">
        <v>10</v>
      </c>
      <c r="S17" s="114">
        <v>2</v>
      </c>
      <c r="T17" s="114">
        <v>14</v>
      </c>
      <c r="U17" s="114">
        <v>18</v>
      </c>
      <c r="V17" s="114">
        <v>9</v>
      </c>
      <c r="W17" s="114"/>
      <c r="X17" s="114">
        <v>9</v>
      </c>
      <c r="Y17" s="114">
        <v>2</v>
      </c>
      <c r="Z17" s="114">
        <v>6</v>
      </c>
      <c r="AA17" s="114">
        <v>14</v>
      </c>
      <c r="AB17" s="114">
        <v>12</v>
      </c>
      <c r="AC17" s="114">
        <v>2</v>
      </c>
      <c r="AD17" s="114"/>
      <c r="AE17" s="114">
        <v>12</v>
      </c>
      <c r="AF17" s="114">
        <v>4</v>
      </c>
      <c r="AG17" s="114">
        <v>6</v>
      </c>
      <c r="AH17" s="115"/>
      <c r="AI17" s="104"/>
      <c r="AJ17" s="116">
        <f t="shared" si="0"/>
        <v>199</v>
      </c>
    </row>
    <row r="18" spans="1:36" s="3" customFormat="1" ht="15" customHeight="1" thickBot="1">
      <c r="A18" s="216"/>
      <c r="B18" s="122" t="s">
        <v>11</v>
      </c>
      <c r="C18" s="123"/>
      <c r="D18" s="124">
        <v>26</v>
      </c>
      <c r="E18" s="125">
        <v>23</v>
      </c>
      <c r="F18" s="125">
        <v>41</v>
      </c>
      <c r="G18" s="125">
        <v>1238</v>
      </c>
      <c r="H18" s="125">
        <v>35</v>
      </c>
      <c r="I18" s="125"/>
      <c r="J18" s="125">
        <v>71</v>
      </c>
      <c r="K18" s="125">
        <v>40</v>
      </c>
      <c r="L18" s="125">
        <v>52</v>
      </c>
      <c r="M18" s="125">
        <v>59</v>
      </c>
      <c r="N18" s="125">
        <v>139</v>
      </c>
      <c r="O18" s="125">
        <v>49</v>
      </c>
      <c r="P18" s="125"/>
      <c r="Q18" s="125">
        <v>69</v>
      </c>
      <c r="R18" s="125">
        <v>46</v>
      </c>
      <c r="S18" s="125">
        <v>36</v>
      </c>
      <c r="T18" s="125">
        <v>43</v>
      </c>
      <c r="U18" s="125">
        <v>52</v>
      </c>
      <c r="V18" s="125">
        <v>75</v>
      </c>
      <c r="W18" s="125"/>
      <c r="X18" s="125">
        <v>37</v>
      </c>
      <c r="Y18" s="125">
        <v>77</v>
      </c>
      <c r="Z18" s="125">
        <v>81</v>
      </c>
      <c r="AA18" s="125">
        <v>72</v>
      </c>
      <c r="AB18" s="125">
        <v>45</v>
      </c>
      <c r="AC18" s="125">
        <v>51</v>
      </c>
      <c r="AD18" s="125"/>
      <c r="AE18" s="125">
        <v>57</v>
      </c>
      <c r="AF18" s="125">
        <v>53</v>
      </c>
      <c r="AG18" s="125">
        <v>32</v>
      </c>
      <c r="AH18" s="126"/>
      <c r="AI18" s="104"/>
      <c r="AJ18" s="127">
        <f t="shared" si="0"/>
        <v>2599</v>
      </c>
    </row>
    <row r="19" spans="1:36" s="3" customFormat="1" ht="15" customHeight="1">
      <c r="A19" s="216"/>
      <c r="B19" s="129" t="s">
        <v>24</v>
      </c>
      <c r="C19" s="130"/>
      <c r="D19" s="131">
        <f>SUM(D2:D13)</f>
        <v>137</v>
      </c>
      <c r="E19" s="131">
        <f aca="true" t="shared" si="1" ref="E19:AH19">SUM(E2:E13)</f>
        <v>91</v>
      </c>
      <c r="F19" s="131">
        <f t="shared" si="1"/>
        <v>122</v>
      </c>
      <c r="G19" s="131">
        <f t="shared" si="1"/>
        <v>0</v>
      </c>
      <c r="H19" s="131">
        <f t="shared" si="1"/>
        <v>154</v>
      </c>
      <c r="I19" s="131">
        <f t="shared" si="1"/>
        <v>0</v>
      </c>
      <c r="J19" s="131">
        <f t="shared" si="1"/>
        <v>155</v>
      </c>
      <c r="K19" s="131">
        <f t="shared" si="1"/>
        <v>182</v>
      </c>
      <c r="L19" s="131">
        <f t="shared" si="1"/>
        <v>152</v>
      </c>
      <c r="M19" s="131">
        <f t="shared" si="1"/>
        <v>184</v>
      </c>
      <c r="N19" s="131">
        <f t="shared" si="1"/>
        <v>325</v>
      </c>
      <c r="O19" s="131">
        <f t="shared" si="1"/>
        <v>177</v>
      </c>
      <c r="P19" s="131">
        <f t="shared" si="1"/>
        <v>0</v>
      </c>
      <c r="Q19" s="131">
        <f t="shared" si="1"/>
        <v>169</v>
      </c>
      <c r="R19" s="131">
        <f t="shared" si="1"/>
        <v>138</v>
      </c>
      <c r="S19" s="131">
        <f t="shared" si="1"/>
        <v>145</v>
      </c>
      <c r="T19" s="131">
        <f t="shared" si="1"/>
        <v>215</v>
      </c>
      <c r="U19" s="131">
        <f t="shared" si="1"/>
        <v>294</v>
      </c>
      <c r="V19" s="131">
        <f t="shared" si="1"/>
        <v>176</v>
      </c>
      <c r="W19" s="131">
        <f t="shared" si="1"/>
        <v>0</v>
      </c>
      <c r="X19" s="131">
        <f t="shared" si="1"/>
        <v>189</v>
      </c>
      <c r="Y19" s="131">
        <f t="shared" si="1"/>
        <v>170</v>
      </c>
      <c r="Z19" s="131">
        <f t="shared" si="1"/>
        <v>182</v>
      </c>
      <c r="AA19" s="131">
        <f t="shared" si="1"/>
        <v>197</v>
      </c>
      <c r="AB19" s="131">
        <f t="shared" si="1"/>
        <v>240</v>
      </c>
      <c r="AC19" s="131">
        <f t="shared" si="1"/>
        <v>180</v>
      </c>
      <c r="AD19" s="131">
        <f t="shared" si="1"/>
        <v>0</v>
      </c>
      <c r="AE19" s="131">
        <f t="shared" si="1"/>
        <v>168</v>
      </c>
      <c r="AF19" s="131">
        <f t="shared" si="1"/>
        <v>90</v>
      </c>
      <c r="AG19" s="131">
        <f t="shared" si="1"/>
        <v>111</v>
      </c>
      <c r="AH19" s="132">
        <f t="shared" si="1"/>
        <v>0</v>
      </c>
      <c r="AI19" s="104"/>
      <c r="AJ19" s="133">
        <f t="shared" si="0"/>
        <v>4343</v>
      </c>
    </row>
    <row r="20" spans="1:36" s="3" customFormat="1" ht="15" customHeight="1">
      <c r="A20" s="216"/>
      <c r="B20" s="134" t="s">
        <v>25</v>
      </c>
      <c r="C20" s="135"/>
      <c r="D20" s="136">
        <f>SUM(D14:D18)</f>
        <v>99</v>
      </c>
      <c r="E20" s="136">
        <f aca="true" t="shared" si="2" ref="E20:AH20">SUM(E14:E18)</f>
        <v>55</v>
      </c>
      <c r="F20" s="136">
        <f t="shared" si="2"/>
        <v>103</v>
      </c>
      <c r="G20" s="136">
        <f t="shared" si="2"/>
        <v>1238</v>
      </c>
      <c r="H20" s="136">
        <f t="shared" si="2"/>
        <v>85</v>
      </c>
      <c r="I20" s="136">
        <f t="shared" si="2"/>
        <v>0</v>
      </c>
      <c r="J20" s="136">
        <f t="shared" si="2"/>
        <v>125</v>
      </c>
      <c r="K20" s="136">
        <f t="shared" si="2"/>
        <v>73</v>
      </c>
      <c r="L20" s="136">
        <f t="shared" si="2"/>
        <v>97</v>
      </c>
      <c r="M20" s="136">
        <f t="shared" si="2"/>
        <v>118</v>
      </c>
      <c r="N20" s="136">
        <f t="shared" si="2"/>
        <v>273</v>
      </c>
      <c r="O20" s="136">
        <f t="shared" si="2"/>
        <v>95</v>
      </c>
      <c r="P20" s="136">
        <f t="shared" si="2"/>
        <v>0</v>
      </c>
      <c r="Q20" s="136">
        <f t="shared" si="2"/>
        <v>111</v>
      </c>
      <c r="R20" s="136">
        <f t="shared" si="2"/>
        <v>105</v>
      </c>
      <c r="S20" s="136">
        <f t="shared" si="2"/>
        <v>65</v>
      </c>
      <c r="T20" s="136">
        <f t="shared" si="2"/>
        <v>173</v>
      </c>
      <c r="U20" s="136">
        <f t="shared" si="2"/>
        <v>159</v>
      </c>
      <c r="V20" s="136">
        <f t="shared" si="2"/>
        <v>194</v>
      </c>
      <c r="W20" s="136">
        <f t="shared" si="2"/>
        <v>0</v>
      </c>
      <c r="X20" s="136">
        <f t="shared" si="2"/>
        <v>166</v>
      </c>
      <c r="Y20" s="136">
        <f t="shared" si="2"/>
        <v>144</v>
      </c>
      <c r="Z20" s="136">
        <f t="shared" si="2"/>
        <v>201</v>
      </c>
      <c r="AA20" s="136">
        <f t="shared" si="2"/>
        <v>181</v>
      </c>
      <c r="AB20" s="136">
        <f t="shared" si="2"/>
        <v>104</v>
      </c>
      <c r="AC20" s="136">
        <f t="shared" si="2"/>
        <v>77</v>
      </c>
      <c r="AD20" s="136">
        <f t="shared" si="2"/>
        <v>0</v>
      </c>
      <c r="AE20" s="136">
        <f t="shared" si="2"/>
        <v>97</v>
      </c>
      <c r="AF20" s="136">
        <f t="shared" si="2"/>
        <v>120</v>
      </c>
      <c r="AG20" s="136">
        <f t="shared" si="2"/>
        <v>59</v>
      </c>
      <c r="AH20" s="137">
        <f t="shared" si="2"/>
        <v>0</v>
      </c>
      <c r="AI20" s="104"/>
      <c r="AJ20" s="138">
        <f t="shared" si="0"/>
        <v>4317</v>
      </c>
    </row>
    <row r="21" spans="1:36" s="3" customFormat="1" ht="15" customHeight="1" thickBot="1">
      <c r="A21" s="217"/>
      <c r="B21" s="139" t="s">
        <v>26</v>
      </c>
      <c r="C21" s="140"/>
      <c r="D21" s="141">
        <f>D19+D20</f>
        <v>236</v>
      </c>
      <c r="E21" s="141">
        <f aca="true" t="shared" si="3" ref="E21:AH21">E19+E20</f>
        <v>146</v>
      </c>
      <c r="F21" s="141">
        <f t="shared" si="3"/>
        <v>225</v>
      </c>
      <c r="G21" s="141">
        <f t="shared" si="3"/>
        <v>1238</v>
      </c>
      <c r="H21" s="141">
        <f t="shared" si="3"/>
        <v>239</v>
      </c>
      <c r="I21" s="141">
        <f t="shared" si="3"/>
        <v>0</v>
      </c>
      <c r="J21" s="141">
        <f t="shared" si="3"/>
        <v>280</v>
      </c>
      <c r="K21" s="141">
        <f t="shared" si="3"/>
        <v>255</v>
      </c>
      <c r="L21" s="141">
        <f t="shared" si="3"/>
        <v>249</v>
      </c>
      <c r="M21" s="141">
        <f t="shared" si="3"/>
        <v>302</v>
      </c>
      <c r="N21" s="141">
        <f t="shared" si="3"/>
        <v>598</v>
      </c>
      <c r="O21" s="141">
        <f t="shared" si="3"/>
        <v>272</v>
      </c>
      <c r="P21" s="141">
        <f t="shared" si="3"/>
        <v>0</v>
      </c>
      <c r="Q21" s="141">
        <f t="shared" si="3"/>
        <v>280</v>
      </c>
      <c r="R21" s="141">
        <f t="shared" si="3"/>
        <v>243</v>
      </c>
      <c r="S21" s="141">
        <f t="shared" si="3"/>
        <v>210</v>
      </c>
      <c r="T21" s="141">
        <f t="shared" si="3"/>
        <v>388</v>
      </c>
      <c r="U21" s="141">
        <f t="shared" si="3"/>
        <v>453</v>
      </c>
      <c r="V21" s="141">
        <f t="shared" si="3"/>
        <v>370</v>
      </c>
      <c r="W21" s="141">
        <f t="shared" si="3"/>
        <v>0</v>
      </c>
      <c r="X21" s="141">
        <f t="shared" si="3"/>
        <v>355</v>
      </c>
      <c r="Y21" s="141">
        <f t="shared" si="3"/>
        <v>314</v>
      </c>
      <c r="Z21" s="141">
        <f t="shared" si="3"/>
        <v>383</v>
      </c>
      <c r="AA21" s="141">
        <f t="shared" si="3"/>
        <v>378</v>
      </c>
      <c r="AB21" s="141">
        <f t="shared" si="3"/>
        <v>344</v>
      </c>
      <c r="AC21" s="141">
        <f t="shared" si="3"/>
        <v>257</v>
      </c>
      <c r="AD21" s="141">
        <f t="shared" si="3"/>
        <v>0</v>
      </c>
      <c r="AE21" s="141">
        <f t="shared" si="3"/>
        <v>265</v>
      </c>
      <c r="AF21" s="141">
        <f t="shared" si="3"/>
        <v>210</v>
      </c>
      <c r="AG21" s="141">
        <f t="shared" si="3"/>
        <v>170</v>
      </c>
      <c r="AH21" s="142">
        <f t="shared" si="3"/>
        <v>0</v>
      </c>
      <c r="AI21" s="104"/>
      <c r="AJ21" s="143">
        <f t="shared" si="0"/>
        <v>8660</v>
      </c>
    </row>
    <row r="22" spans="1:36" s="3" customFormat="1" ht="15" customHeight="1" thickBot="1">
      <c r="A22" s="144"/>
      <c r="B22" s="114"/>
      <c r="C22" s="14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4"/>
      <c r="AJ22" s="104"/>
    </row>
    <row r="23" spans="1:36" s="3" customFormat="1" ht="15" customHeight="1">
      <c r="A23" s="218" t="s">
        <v>6</v>
      </c>
      <c r="B23" s="224" t="s">
        <v>27</v>
      </c>
      <c r="C23" s="146" t="s">
        <v>1</v>
      </c>
      <c r="D23" s="101"/>
      <c r="E23" s="102"/>
      <c r="F23" s="102"/>
      <c r="G23" s="102"/>
      <c r="H23" s="102"/>
      <c r="I23" s="102"/>
      <c r="J23" s="102">
        <v>22</v>
      </c>
      <c r="K23" s="102">
        <v>32</v>
      </c>
      <c r="L23" s="102">
        <v>34</v>
      </c>
      <c r="M23" s="102">
        <v>37</v>
      </c>
      <c r="N23" s="102">
        <v>83</v>
      </c>
      <c r="O23" s="102">
        <v>37</v>
      </c>
      <c r="P23" s="102"/>
      <c r="Q23" s="102">
        <v>46</v>
      </c>
      <c r="R23" s="102">
        <v>41</v>
      </c>
      <c r="S23" s="102">
        <v>41</v>
      </c>
      <c r="T23" s="102">
        <v>78</v>
      </c>
      <c r="U23" s="102">
        <v>94</v>
      </c>
      <c r="V23" s="102">
        <v>144</v>
      </c>
      <c r="W23" s="102"/>
      <c r="X23" s="102">
        <v>75</v>
      </c>
      <c r="Y23" s="102">
        <v>68</v>
      </c>
      <c r="Z23" s="102">
        <v>64</v>
      </c>
      <c r="AA23" s="102">
        <v>96</v>
      </c>
      <c r="AB23" s="102">
        <v>92</v>
      </c>
      <c r="AC23" s="102">
        <v>74</v>
      </c>
      <c r="AD23" s="102"/>
      <c r="AE23" s="102">
        <v>65</v>
      </c>
      <c r="AF23" s="102">
        <v>61</v>
      </c>
      <c r="AG23" s="102">
        <v>81</v>
      </c>
      <c r="AH23" s="103"/>
      <c r="AI23" s="104"/>
      <c r="AJ23" s="147">
        <f>SUM(D23:AH23)</f>
        <v>1365</v>
      </c>
    </row>
    <row r="24" spans="1:36" s="3" customFormat="1" ht="15" customHeight="1">
      <c r="A24" s="219"/>
      <c r="B24" s="225"/>
      <c r="C24" s="148" t="s">
        <v>2</v>
      </c>
      <c r="D24" s="107"/>
      <c r="E24" s="108"/>
      <c r="F24" s="108"/>
      <c r="G24" s="108"/>
      <c r="H24" s="108"/>
      <c r="I24" s="108"/>
      <c r="J24" s="108">
        <v>20</v>
      </c>
      <c r="K24" s="108">
        <v>17</v>
      </c>
      <c r="L24" s="108">
        <v>7</v>
      </c>
      <c r="M24" s="108">
        <v>17</v>
      </c>
      <c r="N24" s="108">
        <v>23</v>
      </c>
      <c r="O24" s="108">
        <v>6</v>
      </c>
      <c r="P24" s="108"/>
      <c r="Q24" s="108">
        <v>13</v>
      </c>
      <c r="R24" s="108">
        <v>15</v>
      </c>
      <c r="S24" s="108">
        <v>13</v>
      </c>
      <c r="T24" s="108">
        <v>24</v>
      </c>
      <c r="U24" s="108">
        <v>39</v>
      </c>
      <c r="V24" s="108">
        <v>40</v>
      </c>
      <c r="W24" s="108"/>
      <c r="X24" s="108">
        <v>12</v>
      </c>
      <c r="Y24" s="108">
        <v>17</v>
      </c>
      <c r="Z24" s="108">
        <v>12</v>
      </c>
      <c r="AA24" s="108">
        <v>31</v>
      </c>
      <c r="AB24" s="108">
        <v>45</v>
      </c>
      <c r="AC24" s="108">
        <v>16</v>
      </c>
      <c r="AD24" s="108"/>
      <c r="AE24" s="108">
        <v>9</v>
      </c>
      <c r="AF24" s="108">
        <v>16</v>
      </c>
      <c r="AG24" s="108">
        <v>22</v>
      </c>
      <c r="AH24" s="109"/>
      <c r="AI24" s="104"/>
      <c r="AJ24" s="149">
        <f aca="true" t="shared" si="4" ref="AJ24:AJ36">SUM(D24:AH24)</f>
        <v>414</v>
      </c>
    </row>
    <row r="25" spans="1:36" s="3" customFormat="1" ht="15" customHeight="1">
      <c r="A25" s="219"/>
      <c r="B25" s="226" t="s">
        <v>19</v>
      </c>
      <c r="C25" s="150" t="s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04"/>
      <c r="AJ25" s="151">
        <f t="shared" si="4"/>
        <v>0</v>
      </c>
    </row>
    <row r="26" spans="1:36" s="3" customFormat="1" ht="15" customHeight="1">
      <c r="A26" s="219"/>
      <c r="B26" s="225"/>
      <c r="C26" s="148" t="s">
        <v>2</v>
      </c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4"/>
      <c r="AJ26" s="149">
        <f t="shared" si="4"/>
        <v>0</v>
      </c>
    </row>
    <row r="27" spans="1:36" s="3" customFormat="1" ht="15" customHeight="1">
      <c r="A27" s="219"/>
      <c r="B27" s="227" t="s">
        <v>12</v>
      </c>
      <c r="C27" s="152" t="s">
        <v>1</v>
      </c>
      <c r="D27" s="113"/>
      <c r="E27" s="114"/>
      <c r="F27" s="114"/>
      <c r="G27" s="114"/>
      <c r="H27" s="114"/>
      <c r="I27" s="114"/>
      <c r="J27" s="114">
        <v>17</v>
      </c>
      <c r="K27" s="114">
        <v>23</v>
      </c>
      <c r="L27" s="114">
        <v>25</v>
      </c>
      <c r="M27" s="114">
        <v>46</v>
      </c>
      <c r="N27" s="114">
        <v>52</v>
      </c>
      <c r="O27" s="114">
        <v>23</v>
      </c>
      <c r="P27" s="114"/>
      <c r="Q27" s="114">
        <v>55</v>
      </c>
      <c r="R27" s="114">
        <v>23</v>
      </c>
      <c r="S27" s="114">
        <v>36</v>
      </c>
      <c r="T27" s="114">
        <v>51</v>
      </c>
      <c r="U27" s="114">
        <v>91</v>
      </c>
      <c r="V27" s="114">
        <v>62</v>
      </c>
      <c r="W27" s="114"/>
      <c r="X27" s="114">
        <v>47</v>
      </c>
      <c r="Y27" s="114">
        <v>68</v>
      </c>
      <c r="Z27" s="114">
        <v>56</v>
      </c>
      <c r="AA27" s="114">
        <v>60</v>
      </c>
      <c r="AB27" s="114">
        <v>84</v>
      </c>
      <c r="AC27" s="114">
        <v>32</v>
      </c>
      <c r="AD27" s="114"/>
      <c r="AE27" s="114">
        <v>33</v>
      </c>
      <c r="AF27" s="114">
        <v>26</v>
      </c>
      <c r="AG27" s="114">
        <v>33</v>
      </c>
      <c r="AH27" s="115"/>
      <c r="AI27" s="104"/>
      <c r="AJ27" s="153">
        <f t="shared" si="4"/>
        <v>943</v>
      </c>
    </row>
    <row r="28" spans="1:36" s="3" customFormat="1" ht="15" customHeight="1">
      <c r="A28" s="219"/>
      <c r="B28" s="227"/>
      <c r="C28" s="152" t="s">
        <v>2</v>
      </c>
      <c r="D28" s="113"/>
      <c r="E28" s="114"/>
      <c r="F28" s="114"/>
      <c r="G28" s="114"/>
      <c r="H28" s="114"/>
      <c r="I28" s="114"/>
      <c r="J28" s="114">
        <v>7</v>
      </c>
      <c r="K28" s="114">
        <v>2</v>
      </c>
      <c r="L28" s="114">
        <v>1</v>
      </c>
      <c r="M28" s="114">
        <v>2</v>
      </c>
      <c r="N28" s="114"/>
      <c r="O28" s="114">
        <v>3</v>
      </c>
      <c r="P28" s="114"/>
      <c r="Q28" s="114">
        <v>7</v>
      </c>
      <c r="R28" s="114">
        <v>3</v>
      </c>
      <c r="S28" s="114">
        <v>1</v>
      </c>
      <c r="T28" s="114">
        <v>1</v>
      </c>
      <c r="U28" s="114">
        <v>11</v>
      </c>
      <c r="V28" s="114">
        <v>6</v>
      </c>
      <c r="W28" s="114"/>
      <c r="X28" s="114">
        <v>3</v>
      </c>
      <c r="Y28" s="114">
        <v>17</v>
      </c>
      <c r="Z28" s="114">
        <v>4</v>
      </c>
      <c r="AA28" s="114">
        <v>11</v>
      </c>
      <c r="AB28" s="114">
        <v>8</v>
      </c>
      <c r="AC28" s="114">
        <v>3</v>
      </c>
      <c r="AD28" s="114"/>
      <c r="AE28" s="114">
        <v>1</v>
      </c>
      <c r="AF28" s="114">
        <v>1</v>
      </c>
      <c r="AG28" s="114">
        <v>4</v>
      </c>
      <c r="AH28" s="115"/>
      <c r="AI28" s="104"/>
      <c r="AJ28" s="153">
        <f t="shared" si="4"/>
        <v>96</v>
      </c>
    </row>
    <row r="29" spans="1:36" s="3" customFormat="1" ht="15" customHeight="1">
      <c r="A29" s="219"/>
      <c r="B29" s="226" t="s">
        <v>13</v>
      </c>
      <c r="C29" s="150" t="s">
        <v>1</v>
      </c>
      <c r="D29" s="113">
        <f>D10</f>
        <v>0</v>
      </c>
      <c r="E29" s="114">
        <f aca="true" t="shared" si="5" ref="E29:AC29">E10</f>
        <v>0</v>
      </c>
      <c r="F29" s="114">
        <f t="shared" si="5"/>
        <v>0</v>
      </c>
      <c r="G29" s="114">
        <f t="shared" si="5"/>
        <v>0</v>
      </c>
      <c r="H29" s="114">
        <f t="shared" si="5"/>
        <v>0</v>
      </c>
      <c r="I29" s="114">
        <f t="shared" si="5"/>
        <v>0</v>
      </c>
      <c r="J29" s="114">
        <f t="shared" si="5"/>
        <v>7</v>
      </c>
      <c r="K29" s="114">
        <f t="shared" si="5"/>
        <v>12</v>
      </c>
      <c r="L29" s="114">
        <f t="shared" si="5"/>
        <v>9</v>
      </c>
      <c r="M29" s="114">
        <f t="shared" si="5"/>
        <v>5</v>
      </c>
      <c r="N29" s="114">
        <f t="shared" si="5"/>
        <v>19</v>
      </c>
      <c r="O29" s="114">
        <f t="shared" si="5"/>
        <v>10</v>
      </c>
      <c r="P29" s="114">
        <f t="shared" si="5"/>
        <v>0</v>
      </c>
      <c r="Q29" s="114">
        <f t="shared" si="5"/>
        <v>0</v>
      </c>
      <c r="R29" s="114">
        <f t="shared" si="5"/>
        <v>0</v>
      </c>
      <c r="S29" s="114">
        <f t="shared" si="5"/>
        <v>0</v>
      </c>
      <c r="T29" s="114">
        <f t="shared" si="5"/>
        <v>0</v>
      </c>
      <c r="U29" s="114">
        <f t="shared" si="5"/>
        <v>0</v>
      </c>
      <c r="V29" s="114">
        <f t="shared" si="5"/>
        <v>0</v>
      </c>
      <c r="W29" s="114">
        <f t="shared" si="5"/>
        <v>0</v>
      </c>
      <c r="X29" s="114">
        <f t="shared" si="5"/>
        <v>0</v>
      </c>
      <c r="Y29" s="114">
        <f t="shared" si="5"/>
        <v>0</v>
      </c>
      <c r="Z29" s="114">
        <f t="shared" si="5"/>
        <v>0</v>
      </c>
      <c r="AA29" s="114">
        <f t="shared" si="5"/>
        <v>0</v>
      </c>
      <c r="AB29" s="114">
        <f t="shared" si="5"/>
        <v>0</v>
      </c>
      <c r="AC29" s="114">
        <f t="shared" si="5"/>
        <v>0</v>
      </c>
      <c r="AD29" s="114">
        <f aca="true" t="shared" si="6" ref="AD29:AH30">AD10</f>
        <v>0</v>
      </c>
      <c r="AE29" s="114">
        <f t="shared" si="6"/>
        <v>0</v>
      </c>
      <c r="AF29" s="114">
        <f t="shared" si="6"/>
        <v>0</v>
      </c>
      <c r="AG29" s="114">
        <f t="shared" si="6"/>
        <v>0</v>
      </c>
      <c r="AH29" s="115">
        <f t="shared" si="6"/>
        <v>0</v>
      </c>
      <c r="AI29" s="104"/>
      <c r="AJ29" s="151">
        <f t="shared" si="4"/>
        <v>62</v>
      </c>
    </row>
    <row r="30" spans="1:36" s="3" customFormat="1" ht="15" customHeight="1">
      <c r="A30" s="219"/>
      <c r="B30" s="225"/>
      <c r="C30" s="148" t="s">
        <v>2</v>
      </c>
      <c r="D30" s="113">
        <f>D11</f>
        <v>0</v>
      </c>
      <c r="E30" s="114">
        <f aca="true" t="shared" si="7" ref="E30:AB30">E11</f>
        <v>0</v>
      </c>
      <c r="F30" s="114">
        <f t="shared" si="7"/>
        <v>0</v>
      </c>
      <c r="G30" s="114">
        <f t="shared" si="7"/>
        <v>0</v>
      </c>
      <c r="H30" s="114">
        <f t="shared" si="7"/>
        <v>0</v>
      </c>
      <c r="I30" s="114">
        <f t="shared" si="7"/>
        <v>0</v>
      </c>
      <c r="J30" s="114">
        <f t="shared" si="7"/>
        <v>2</v>
      </c>
      <c r="K30" s="114">
        <f t="shared" si="7"/>
        <v>1</v>
      </c>
      <c r="L30" s="114">
        <f t="shared" si="7"/>
        <v>0</v>
      </c>
      <c r="M30" s="114">
        <f t="shared" si="7"/>
        <v>0</v>
      </c>
      <c r="N30" s="114">
        <f t="shared" si="7"/>
        <v>6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114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114">
        <f t="shared" si="7"/>
        <v>0</v>
      </c>
      <c r="Z30" s="114">
        <f t="shared" si="7"/>
        <v>0</v>
      </c>
      <c r="AA30" s="114">
        <f t="shared" si="7"/>
        <v>0</v>
      </c>
      <c r="AB30" s="114">
        <f t="shared" si="7"/>
        <v>0</v>
      </c>
      <c r="AC30" s="114">
        <f>AC11</f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114">
        <f t="shared" si="6"/>
        <v>0</v>
      </c>
      <c r="AH30" s="115">
        <f t="shared" si="6"/>
        <v>0</v>
      </c>
      <c r="AI30" s="104"/>
      <c r="AJ30" s="149">
        <f t="shared" si="4"/>
        <v>9</v>
      </c>
    </row>
    <row r="31" spans="1:36" s="3" customFormat="1" ht="15" customHeight="1">
      <c r="A31" s="219"/>
      <c r="B31" s="226" t="s">
        <v>20</v>
      </c>
      <c r="C31" s="150" t="s">
        <v>1</v>
      </c>
      <c r="D31" s="118">
        <f>préventes!D54</f>
        <v>0</v>
      </c>
      <c r="E31" s="119">
        <f>préventes!E54</f>
        <v>0</v>
      </c>
      <c r="F31" s="119">
        <f>préventes!F54</f>
        <v>0</v>
      </c>
      <c r="G31" s="119">
        <f>préventes!G54</f>
        <v>0</v>
      </c>
      <c r="H31" s="119">
        <f>préventes!H54</f>
        <v>0</v>
      </c>
      <c r="I31" s="119">
        <f>préventes!I54</f>
        <v>0</v>
      </c>
      <c r="J31" s="119">
        <f>préventes!J54</f>
        <v>0</v>
      </c>
      <c r="K31" s="119">
        <f>préventes!K54</f>
        <v>0</v>
      </c>
      <c r="L31" s="119">
        <f>préventes!L54</f>
        <v>0</v>
      </c>
      <c r="M31" s="119">
        <f>préventes!M54</f>
        <v>0</v>
      </c>
      <c r="N31" s="119">
        <f>préventes!N54</f>
        <v>0</v>
      </c>
      <c r="O31" s="119">
        <f>préventes!O54</f>
        <v>0</v>
      </c>
      <c r="P31" s="119">
        <f>préventes!P54</f>
        <v>0</v>
      </c>
      <c r="Q31" s="119">
        <f>préventes!Q54</f>
        <v>0</v>
      </c>
      <c r="R31" s="119">
        <f>préventes!R54</f>
        <v>0</v>
      </c>
      <c r="S31" s="119">
        <f>préventes!S54</f>
        <v>0</v>
      </c>
      <c r="T31" s="119">
        <f>préventes!T54</f>
        <v>0</v>
      </c>
      <c r="U31" s="119">
        <f>préventes!U54</f>
        <v>1</v>
      </c>
      <c r="V31" s="119">
        <f>préventes!V54</f>
        <v>0</v>
      </c>
      <c r="W31" s="119">
        <f>préventes!W54</f>
        <v>0</v>
      </c>
      <c r="X31" s="119">
        <f>préventes!X54</f>
        <v>0</v>
      </c>
      <c r="Y31" s="119">
        <f>préventes!Y54</f>
        <v>0</v>
      </c>
      <c r="Z31" s="119">
        <f>préventes!Z54</f>
        <v>0</v>
      </c>
      <c r="AA31" s="119">
        <f>préventes!AA54</f>
        <v>0</v>
      </c>
      <c r="AB31" s="119">
        <f>préventes!AB54</f>
        <v>8</v>
      </c>
      <c r="AC31" s="119">
        <f>préventes!AC54</f>
        <v>2</v>
      </c>
      <c r="AD31" s="119">
        <f>préventes!AD54</f>
        <v>0</v>
      </c>
      <c r="AE31" s="119">
        <f>préventes!AE54</f>
        <v>3</v>
      </c>
      <c r="AF31" s="119">
        <f>préventes!AF54</f>
        <v>0</v>
      </c>
      <c r="AG31" s="119">
        <f>préventes!AG54</f>
        <v>2</v>
      </c>
      <c r="AH31" s="120">
        <f>préventes!AH54</f>
        <v>0</v>
      </c>
      <c r="AI31" s="104"/>
      <c r="AJ31" s="151">
        <f t="shared" si="4"/>
        <v>16</v>
      </c>
    </row>
    <row r="32" spans="1:36" s="3" customFormat="1" ht="15" customHeight="1" thickBot="1">
      <c r="A32" s="219"/>
      <c r="B32" s="228"/>
      <c r="C32" s="155" t="s">
        <v>2</v>
      </c>
      <c r="D32" s="124">
        <f>préventes!D55</f>
        <v>0</v>
      </c>
      <c r="E32" s="125">
        <f>préventes!E55</f>
        <v>0</v>
      </c>
      <c r="F32" s="125">
        <f>préventes!F55</f>
        <v>0</v>
      </c>
      <c r="G32" s="125">
        <f>préventes!G55</f>
        <v>0</v>
      </c>
      <c r="H32" s="125">
        <f>préventes!H55</f>
        <v>0</v>
      </c>
      <c r="I32" s="125">
        <f>préventes!I55</f>
        <v>0</v>
      </c>
      <c r="J32" s="125">
        <f>préventes!J55</f>
        <v>0</v>
      </c>
      <c r="K32" s="125">
        <f>préventes!K55</f>
        <v>4</v>
      </c>
      <c r="L32" s="125">
        <f>préventes!L55</f>
        <v>0</v>
      </c>
      <c r="M32" s="125">
        <f>préventes!M55</f>
        <v>0</v>
      </c>
      <c r="N32" s="125">
        <f>préventes!N55</f>
        <v>0</v>
      </c>
      <c r="O32" s="125">
        <f>préventes!O55</f>
        <v>0</v>
      </c>
      <c r="P32" s="125">
        <f>préventes!P55</f>
        <v>0</v>
      </c>
      <c r="Q32" s="125">
        <f>préventes!Q55</f>
        <v>0</v>
      </c>
      <c r="R32" s="125">
        <f>préventes!R55</f>
        <v>0</v>
      </c>
      <c r="S32" s="125">
        <f>préventes!S55</f>
        <v>0</v>
      </c>
      <c r="T32" s="125">
        <f>préventes!T55</f>
        <v>0</v>
      </c>
      <c r="U32" s="125">
        <f>préventes!U55</f>
        <v>3</v>
      </c>
      <c r="V32" s="125">
        <f>préventes!V55</f>
        <v>0</v>
      </c>
      <c r="W32" s="125">
        <f>préventes!W55</f>
        <v>0</v>
      </c>
      <c r="X32" s="125">
        <f>préventes!X55</f>
        <v>0</v>
      </c>
      <c r="Y32" s="125">
        <f>préventes!Y55</f>
        <v>0</v>
      </c>
      <c r="Z32" s="125">
        <f>préventes!Z55</f>
        <v>0</v>
      </c>
      <c r="AA32" s="125">
        <f>préventes!AA55</f>
        <v>2</v>
      </c>
      <c r="AB32" s="125">
        <f>préventes!AB55</f>
        <v>4</v>
      </c>
      <c r="AC32" s="125">
        <f>préventes!AC55</f>
        <v>0</v>
      </c>
      <c r="AD32" s="125">
        <f>préventes!AD55</f>
        <v>0</v>
      </c>
      <c r="AE32" s="125">
        <f>préventes!AE55</f>
        <v>2</v>
      </c>
      <c r="AF32" s="125">
        <f>préventes!AF55</f>
        <v>0</v>
      </c>
      <c r="AG32" s="125">
        <f>préventes!AG55</f>
        <v>0</v>
      </c>
      <c r="AH32" s="126">
        <f>préventes!AH55</f>
        <v>0</v>
      </c>
      <c r="AI32" s="104"/>
      <c r="AJ32" s="156">
        <f t="shared" si="4"/>
        <v>15</v>
      </c>
    </row>
    <row r="33" spans="1:36" s="3" customFormat="1" ht="15" customHeight="1" thickBot="1">
      <c r="A33" s="219"/>
      <c r="B33" s="154" t="s">
        <v>11</v>
      </c>
      <c r="C33" s="155"/>
      <c r="D33" s="125"/>
      <c r="E33" s="125"/>
      <c r="F33" s="125"/>
      <c r="G33" s="125"/>
      <c r="H33" s="125"/>
      <c r="I33" s="125">
        <v>382</v>
      </c>
      <c r="J33" s="125">
        <v>48</v>
      </c>
      <c r="K33" s="125">
        <v>37</v>
      </c>
      <c r="L33" s="125">
        <v>41</v>
      </c>
      <c r="M33" s="125">
        <v>34</v>
      </c>
      <c r="N33" s="125">
        <v>84</v>
      </c>
      <c r="O33" s="125">
        <v>49</v>
      </c>
      <c r="P33" s="125"/>
      <c r="Q33" s="125">
        <v>45</v>
      </c>
      <c r="R33" s="125">
        <v>27</v>
      </c>
      <c r="S33" s="125">
        <v>23</v>
      </c>
      <c r="T33" s="125">
        <v>34</v>
      </c>
      <c r="U33" s="125">
        <v>54</v>
      </c>
      <c r="V33" s="125">
        <v>107</v>
      </c>
      <c r="W33" s="125"/>
      <c r="X33" s="125">
        <v>45</v>
      </c>
      <c r="Y33" s="125">
        <v>49</v>
      </c>
      <c r="Z33" s="125">
        <v>63</v>
      </c>
      <c r="AA33" s="125">
        <v>57</v>
      </c>
      <c r="AB33" s="125">
        <v>67</v>
      </c>
      <c r="AC33" s="125">
        <v>51</v>
      </c>
      <c r="AD33" s="125"/>
      <c r="AE33" s="125">
        <v>47</v>
      </c>
      <c r="AF33" s="125">
        <v>46</v>
      </c>
      <c r="AG33" s="125">
        <v>36</v>
      </c>
      <c r="AH33" s="126"/>
      <c r="AI33" s="104"/>
      <c r="AJ33" s="156">
        <f t="shared" si="4"/>
        <v>1426</v>
      </c>
    </row>
    <row r="34" spans="1:36" s="3" customFormat="1" ht="15" customHeight="1">
      <c r="A34" s="219"/>
      <c r="B34" s="157" t="s">
        <v>24</v>
      </c>
      <c r="C34" s="158"/>
      <c r="D34" s="159">
        <f>SUM(D23:D32)</f>
        <v>0</v>
      </c>
      <c r="E34" s="159">
        <f aca="true" t="shared" si="8" ref="E34:AH34">SUM(E23:E32)</f>
        <v>0</v>
      </c>
      <c r="F34" s="159">
        <f t="shared" si="8"/>
        <v>0</v>
      </c>
      <c r="G34" s="159">
        <f t="shared" si="8"/>
        <v>0</v>
      </c>
      <c r="H34" s="159">
        <f t="shared" si="8"/>
        <v>0</v>
      </c>
      <c r="I34" s="159">
        <f t="shared" si="8"/>
        <v>0</v>
      </c>
      <c r="J34" s="159">
        <f t="shared" si="8"/>
        <v>75</v>
      </c>
      <c r="K34" s="159">
        <f t="shared" si="8"/>
        <v>91</v>
      </c>
      <c r="L34" s="159">
        <f t="shared" si="8"/>
        <v>76</v>
      </c>
      <c r="M34" s="159">
        <f t="shared" si="8"/>
        <v>107</v>
      </c>
      <c r="N34" s="159">
        <f t="shared" si="8"/>
        <v>183</v>
      </c>
      <c r="O34" s="159">
        <f t="shared" si="8"/>
        <v>79</v>
      </c>
      <c r="P34" s="159">
        <f t="shared" si="8"/>
        <v>0</v>
      </c>
      <c r="Q34" s="159">
        <f t="shared" si="8"/>
        <v>121</v>
      </c>
      <c r="R34" s="159">
        <f t="shared" si="8"/>
        <v>82</v>
      </c>
      <c r="S34" s="159">
        <f t="shared" si="8"/>
        <v>91</v>
      </c>
      <c r="T34" s="159">
        <f t="shared" si="8"/>
        <v>154</v>
      </c>
      <c r="U34" s="159">
        <f t="shared" si="8"/>
        <v>239</v>
      </c>
      <c r="V34" s="159">
        <f t="shared" si="8"/>
        <v>252</v>
      </c>
      <c r="W34" s="159">
        <f t="shared" si="8"/>
        <v>0</v>
      </c>
      <c r="X34" s="159">
        <f t="shared" si="8"/>
        <v>137</v>
      </c>
      <c r="Y34" s="159">
        <f t="shared" si="8"/>
        <v>170</v>
      </c>
      <c r="Z34" s="159">
        <f t="shared" si="8"/>
        <v>136</v>
      </c>
      <c r="AA34" s="159">
        <f t="shared" si="8"/>
        <v>200</v>
      </c>
      <c r="AB34" s="159">
        <f t="shared" si="8"/>
        <v>241</v>
      </c>
      <c r="AC34" s="159">
        <f t="shared" si="8"/>
        <v>127</v>
      </c>
      <c r="AD34" s="159">
        <f t="shared" si="8"/>
        <v>0</v>
      </c>
      <c r="AE34" s="159">
        <f t="shared" si="8"/>
        <v>113</v>
      </c>
      <c r="AF34" s="159">
        <f t="shared" si="8"/>
        <v>104</v>
      </c>
      <c r="AG34" s="159">
        <f t="shared" si="8"/>
        <v>142</v>
      </c>
      <c r="AH34" s="160">
        <f t="shared" si="8"/>
        <v>0</v>
      </c>
      <c r="AI34" s="104"/>
      <c r="AJ34" s="161">
        <f t="shared" si="4"/>
        <v>2920</v>
      </c>
    </row>
    <row r="35" spans="1:36" s="3" customFormat="1" ht="15" customHeight="1">
      <c r="A35" s="219"/>
      <c r="B35" s="162" t="s">
        <v>25</v>
      </c>
      <c r="C35" s="163"/>
      <c r="D35" s="164">
        <f>D33</f>
        <v>0</v>
      </c>
      <c r="E35" s="164">
        <f aca="true" t="shared" si="9" ref="E35:AH35">E33</f>
        <v>0</v>
      </c>
      <c r="F35" s="164">
        <f t="shared" si="9"/>
        <v>0</v>
      </c>
      <c r="G35" s="164">
        <f t="shared" si="9"/>
        <v>0</v>
      </c>
      <c r="H35" s="164">
        <f t="shared" si="9"/>
        <v>0</v>
      </c>
      <c r="I35" s="164">
        <f t="shared" si="9"/>
        <v>382</v>
      </c>
      <c r="J35" s="164">
        <f t="shared" si="9"/>
        <v>48</v>
      </c>
      <c r="K35" s="164">
        <f t="shared" si="9"/>
        <v>37</v>
      </c>
      <c r="L35" s="164">
        <f t="shared" si="9"/>
        <v>41</v>
      </c>
      <c r="M35" s="164">
        <f t="shared" si="9"/>
        <v>34</v>
      </c>
      <c r="N35" s="164">
        <f t="shared" si="9"/>
        <v>84</v>
      </c>
      <c r="O35" s="164">
        <f t="shared" si="9"/>
        <v>49</v>
      </c>
      <c r="P35" s="164">
        <f t="shared" si="9"/>
        <v>0</v>
      </c>
      <c r="Q35" s="164">
        <f t="shared" si="9"/>
        <v>45</v>
      </c>
      <c r="R35" s="164">
        <f t="shared" si="9"/>
        <v>27</v>
      </c>
      <c r="S35" s="164">
        <f t="shared" si="9"/>
        <v>23</v>
      </c>
      <c r="T35" s="164">
        <f t="shared" si="9"/>
        <v>34</v>
      </c>
      <c r="U35" s="164">
        <f t="shared" si="9"/>
        <v>54</v>
      </c>
      <c r="V35" s="164">
        <f t="shared" si="9"/>
        <v>107</v>
      </c>
      <c r="W35" s="164">
        <f t="shared" si="9"/>
        <v>0</v>
      </c>
      <c r="X35" s="164">
        <f t="shared" si="9"/>
        <v>45</v>
      </c>
      <c r="Y35" s="164">
        <f t="shared" si="9"/>
        <v>49</v>
      </c>
      <c r="Z35" s="164">
        <f t="shared" si="9"/>
        <v>63</v>
      </c>
      <c r="AA35" s="164">
        <f t="shared" si="9"/>
        <v>57</v>
      </c>
      <c r="AB35" s="164">
        <f t="shared" si="9"/>
        <v>67</v>
      </c>
      <c r="AC35" s="164">
        <f t="shared" si="9"/>
        <v>51</v>
      </c>
      <c r="AD35" s="164">
        <f t="shared" si="9"/>
        <v>0</v>
      </c>
      <c r="AE35" s="164">
        <f t="shared" si="9"/>
        <v>47</v>
      </c>
      <c r="AF35" s="164">
        <f t="shared" si="9"/>
        <v>46</v>
      </c>
      <c r="AG35" s="164">
        <f t="shared" si="9"/>
        <v>36</v>
      </c>
      <c r="AH35" s="165">
        <f t="shared" si="9"/>
        <v>0</v>
      </c>
      <c r="AI35" s="104"/>
      <c r="AJ35" s="166">
        <f t="shared" si="4"/>
        <v>1426</v>
      </c>
    </row>
    <row r="36" spans="1:36" s="3" customFormat="1" ht="15" customHeight="1" thickBot="1">
      <c r="A36" s="220"/>
      <c r="B36" s="167" t="s">
        <v>26</v>
      </c>
      <c r="C36" s="168"/>
      <c r="D36" s="169">
        <f aca="true" t="shared" si="10" ref="D36:AH36">D34+D35</f>
        <v>0</v>
      </c>
      <c r="E36" s="169">
        <f t="shared" si="10"/>
        <v>0</v>
      </c>
      <c r="F36" s="169">
        <f t="shared" si="10"/>
        <v>0</v>
      </c>
      <c r="G36" s="169">
        <f t="shared" si="10"/>
        <v>0</v>
      </c>
      <c r="H36" s="169">
        <f t="shared" si="10"/>
        <v>0</v>
      </c>
      <c r="I36" s="169">
        <f t="shared" si="10"/>
        <v>382</v>
      </c>
      <c r="J36" s="169">
        <f t="shared" si="10"/>
        <v>123</v>
      </c>
      <c r="K36" s="169">
        <f t="shared" si="10"/>
        <v>128</v>
      </c>
      <c r="L36" s="169">
        <f t="shared" si="10"/>
        <v>117</v>
      </c>
      <c r="M36" s="169">
        <f t="shared" si="10"/>
        <v>141</v>
      </c>
      <c r="N36" s="169">
        <f t="shared" si="10"/>
        <v>267</v>
      </c>
      <c r="O36" s="169">
        <f t="shared" si="10"/>
        <v>128</v>
      </c>
      <c r="P36" s="169">
        <f t="shared" si="10"/>
        <v>0</v>
      </c>
      <c r="Q36" s="169">
        <f t="shared" si="10"/>
        <v>166</v>
      </c>
      <c r="R36" s="169">
        <f t="shared" si="10"/>
        <v>109</v>
      </c>
      <c r="S36" s="169">
        <f t="shared" si="10"/>
        <v>114</v>
      </c>
      <c r="T36" s="169">
        <f t="shared" si="10"/>
        <v>188</v>
      </c>
      <c r="U36" s="169">
        <f t="shared" si="10"/>
        <v>293</v>
      </c>
      <c r="V36" s="169">
        <f t="shared" si="10"/>
        <v>359</v>
      </c>
      <c r="W36" s="169">
        <f t="shared" si="10"/>
        <v>0</v>
      </c>
      <c r="X36" s="169">
        <f t="shared" si="10"/>
        <v>182</v>
      </c>
      <c r="Y36" s="169">
        <f t="shared" si="10"/>
        <v>219</v>
      </c>
      <c r="Z36" s="169">
        <f t="shared" si="10"/>
        <v>199</v>
      </c>
      <c r="AA36" s="169">
        <f t="shared" si="10"/>
        <v>257</v>
      </c>
      <c r="AB36" s="169">
        <f t="shared" si="10"/>
        <v>308</v>
      </c>
      <c r="AC36" s="169">
        <f t="shared" si="10"/>
        <v>178</v>
      </c>
      <c r="AD36" s="169">
        <f t="shared" si="10"/>
        <v>0</v>
      </c>
      <c r="AE36" s="169">
        <f t="shared" si="10"/>
        <v>160</v>
      </c>
      <c r="AF36" s="169">
        <f t="shared" si="10"/>
        <v>150</v>
      </c>
      <c r="AG36" s="169">
        <f t="shared" si="10"/>
        <v>178</v>
      </c>
      <c r="AH36" s="170">
        <f t="shared" si="10"/>
        <v>0</v>
      </c>
      <c r="AI36" s="104"/>
      <c r="AJ36" s="171">
        <f t="shared" si="4"/>
        <v>4346</v>
      </c>
    </row>
    <row r="37" spans="1:36" s="3" customFormat="1" ht="15" customHeight="1" thickBot="1">
      <c r="A37" s="144"/>
      <c r="B37" s="114"/>
      <c r="C37" s="14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04"/>
      <c r="AJ37" s="104"/>
    </row>
    <row r="38" spans="1:36" ht="15" customHeight="1">
      <c r="A38" s="221" t="s">
        <v>7</v>
      </c>
      <c r="B38" s="237" t="s">
        <v>27</v>
      </c>
      <c r="C38" s="172" t="s">
        <v>1</v>
      </c>
      <c r="D38" s="101">
        <v>14</v>
      </c>
      <c r="E38" s="102">
        <v>21</v>
      </c>
      <c r="F38" s="102">
        <v>16</v>
      </c>
      <c r="G38" s="102">
        <v>43</v>
      </c>
      <c r="H38" s="102">
        <v>19</v>
      </c>
      <c r="I38" s="102"/>
      <c r="J38" s="102">
        <v>16</v>
      </c>
      <c r="K38" s="102">
        <v>18</v>
      </c>
      <c r="L38" s="102">
        <v>27</v>
      </c>
      <c r="M38" s="102">
        <v>33</v>
      </c>
      <c r="N38" s="102">
        <v>51</v>
      </c>
      <c r="O38" s="102">
        <v>25</v>
      </c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  <c r="AI38" s="104"/>
      <c r="AJ38" s="173">
        <f>SUM(D38:AH38)</f>
        <v>283</v>
      </c>
    </row>
    <row r="39" spans="1:36" ht="15" customHeight="1">
      <c r="A39" s="222"/>
      <c r="B39" s="234"/>
      <c r="C39" s="174" t="s">
        <v>2</v>
      </c>
      <c r="D39" s="107">
        <v>4</v>
      </c>
      <c r="E39" s="108">
        <v>9</v>
      </c>
      <c r="F39" s="108">
        <v>12</v>
      </c>
      <c r="G39" s="108">
        <v>17</v>
      </c>
      <c r="H39" s="108">
        <v>9</v>
      </c>
      <c r="I39" s="108"/>
      <c r="J39" s="108">
        <v>8</v>
      </c>
      <c r="K39" s="108">
        <v>7</v>
      </c>
      <c r="L39" s="108">
        <v>7</v>
      </c>
      <c r="M39" s="108">
        <v>14</v>
      </c>
      <c r="N39" s="108">
        <v>16</v>
      </c>
      <c r="O39" s="108">
        <v>11</v>
      </c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9"/>
      <c r="AI39" s="104"/>
      <c r="AJ39" s="175">
        <f aca="true" t="shared" si="11" ref="AJ39:AJ51">SUM(D39:AH39)</f>
        <v>114</v>
      </c>
    </row>
    <row r="40" spans="1:36" ht="15" customHeight="1">
      <c r="A40" s="222"/>
      <c r="B40" s="233" t="s">
        <v>19</v>
      </c>
      <c r="C40" s="176" t="s">
        <v>1</v>
      </c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04"/>
      <c r="AJ40" s="177">
        <f t="shared" si="11"/>
        <v>0</v>
      </c>
    </row>
    <row r="41" spans="1:36" ht="15" customHeight="1">
      <c r="A41" s="222"/>
      <c r="B41" s="234"/>
      <c r="C41" s="174" t="s">
        <v>2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04"/>
      <c r="AJ41" s="175">
        <f t="shared" si="11"/>
        <v>0</v>
      </c>
    </row>
    <row r="42" spans="1:36" ht="15" customHeight="1">
      <c r="A42" s="222"/>
      <c r="B42" s="238" t="s">
        <v>12</v>
      </c>
      <c r="C42" s="178" t="s">
        <v>1</v>
      </c>
      <c r="D42" s="113">
        <v>9</v>
      </c>
      <c r="E42" s="114">
        <v>4</v>
      </c>
      <c r="F42" s="114">
        <v>16</v>
      </c>
      <c r="G42" s="114"/>
      <c r="H42" s="114">
        <v>32</v>
      </c>
      <c r="I42" s="114"/>
      <c r="J42" s="114">
        <v>11</v>
      </c>
      <c r="K42" s="114">
        <v>20</v>
      </c>
      <c r="L42" s="114">
        <v>11</v>
      </c>
      <c r="M42" s="114">
        <v>9</v>
      </c>
      <c r="N42" s="114">
        <v>26</v>
      </c>
      <c r="O42" s="114">
        <v>17</v>
      </c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5"/>
      <c r="AI42" s="104"/>
      <c r="AJ42" s="179">
        <f t="shared" si="11"/>
        <v>155</v>
      </c>
    </row>
    <row r="43" spans="1:36" ht="15" customHeight="1">
      <c r="A43" s="222"/>
      <c r="B43" s="238"/>
      <c r="C43" s="178" t="s">
        <v>2</v>
      </c>
      <c r="D43" s="113">
        <v>2</v>
      </c>
      <c r="E43" s="114">
        <v>2</v>
      </c>
      <c r="F43" s="114">
        <v>2</v>
      </c>
      <c r="G43" s="114"/>
      <c r="H43" s="114">
        <v>1</v>
      </c>
      <c r="I43" s="114"/>
      <c r="J43" s="114"/>
      <c r="K43" s="114"/>
      <c r="L43" s="114"/>
      <c r="M43" s="114"/>
      <c r="N43" s="114">
        <v>2</v>
      </c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04"/>
      <c r="AJ43" s="179">
        <f t="shared" si="11"/>
        <v>9</v>
      </c>
    </row>
    <row r="44" spans="1:36" ht="15" customHeight="1">
      <c r="A44" s="222"/>
      <c r="B44" s="233" t="s">
        <v>13</v>
      </c>
      <c r="C44" s="176" t="s">
        <v>1</v>
      </c>
      <c r="D44" s="118">
        <f>D10</f>
        <v>0</v>
      </c>
      <c r="E44" s="119">
        <f aca="true" t="shared" si="12" ref="E44:AH44">E10</f>
        <v>0</v>
      </c>
      <c r="F44" s="119">
        <f t="shared" si="12"/>
        <v>0</v>
      </c>
      <c r="G44" s="119">
        <f t="shared" si="12"/>
        <v>0</v>
      </c>
      <c r="H44" s="119">
        <f t="shared" si="12"/>
        <v>0</v>
      </c>
      <c r="I44" s="119">
        <f t="shared" si="12"/>
        <v>0</v>
      </c>
      <c r="J44" s="119">
        <f t="shared" si="12"/>
        <v>7</v>
      </c>
      <c r="K44" s="119">
        <f t="shared" si="12"/>
        <v>12</v>
      </c>
      <c r="L44" s="119">
        <f t="shared" si="12"/>
        <v>9</v>
      </c>
      <c r="M44" s="119">
        <f t="shared" si="12"/>
        <v>5</v>
      </c>
      <c r="N44" s="119">
        <f t="shared" si="12"/>
        <v>19</v>
      </c>
      <c r="O44" s="119">
        <f t="shared" si="12"/>
        <v>10</v>
      </c>
      <c r="P44" s="119">
        <f t="shared" si="12"/>
        <v>0</v>
      </c>
      <c r="Q44" s="119">
        <f t="shared" si="12"/>
        <v>0</v>
      </c>
      <c r="R44" s="119">
        <f t="shared" si="12"/>
        <v>0</v>
      </c>
      <c r="S44" s="119">
        <f t="shared" si="12"/>
        <v>0</v>
      </c>
      <c r="T44" s="119">
        <f t="shared" si="12"/>
        <v>0</v>
      </c>
      <c r="U44" s="119">
        <f t="shared" si="12"/>
        <v>0</v>
      </c>
      <c r="V44" s="119">
        <f t="shared" si="12"/>
        <v>0</v>
      </c>
      <c r="W44" s="119">
        <f t="shared" si="12"/>
        <v>0</v>
      </c>
      <c r="X44" s="119">
        <f t="shared" si="12"/>
        <v>0</v>
      </c>
      <c r="Y44" s="119">
        <f t="shared" si="12"/>
        <v>0</v>
      </c>
      <c r="Z44" s="119">
        <f t="shared" si="12"/>
        <v>0</v>
      </c>
      <c r="AA44" s="119">
        <f t="shared" si="12"/>
        <v>0</v>
      </c>
      <c r="AB44" s="119">
        <f t="shared" si="12"/>
        <v>0</v>
      </c>
      <c r="AC44" s="119">
        <f t="shared" si="12"/>
        <v>0</v>
      </c>
      <c r="AD44" s="119">
        <f t="shared" si="12"/>
        <v>0</v>
      </c>
      <c r="AE44" s="119">
        <f t="shared" si="12"/>
        <v>0</v>
      </c>
      <c r="AF44" s="119">
        <f t="shared" si="12"/>
        <v>0</v>
      </c>
      <c r="AG44" s="119">
        <f t="shared" si="12"/>
        <v>0</v>
      </c>
      <c r="AH44" s="120">
        <f t="shared" si="12"/>
        <v>0</v>
      </c>
      <c r="AI44" s="104"/>
      <c r="AJ44" s="177">
        <f t="shared" si="11"/>
        <v>62</v>
      </c>
    </row>
    <row r="45" spans="1:36" ht="15" customHeight="1">
      <c r="A45" s="222"/>
      <c r="B45" s="234"/>
      <c r="C45" s="174" t="s">
        <v>2</v>
      </c>
      <c r="D45" s="107">
        <f>D11</f>
        <v>0</v>
      </c>
      <c r="E45" s="108">
        <f aca="true" t="shared" si="13" ref="E45:AH45">E11</f>
        <v>0</v>
      </c>
      <c r="F45" s="108">
        <f t="shared" si="13"/>
        <v>0</v>
      </c>
      <c r="G45" s="108">
        <f t="shared" si="13"/>
        <v>0</v>
      </c>
      <c r="H45" s="108">
        <f t="shared" si="13"/>
        <v>0</v>
      </c>
      <c r="I45" s="108">
        <f t="shared" si="13"/>
        <v>0</v>
      </c>
      <c r="J45" s="108">
        <f t="shared" si="13"/>
        <v>2</v>
      </c>
      <c r="K45" s="108">
        <f t="shared" si="13"/>
        <v>1</v>
      </c>
      <c r="L45" s="108">
        <f t="shared" si="13"/>
        <v>0</v>
      </c>
      <c r="M45" s="108">
        <f t="shared" si="13"/>
        <v>0</v>
      </c>
      <c r="N45" s="108">
        <f t="shared" si="13"/>
        <v>6</v>
      </c>
      <c r="O45" s="108">
        <f t="shared" si="13"/>
        <v>0</v>
      </c>
      <c r="P45" s="108">
        <f t="shared" si="13"/>
        <v>0</v>
      </c>
      <c r="Q45" s="108">
        <f t="shared" si="13"/>
        <v>0</v>
      </c>
      <c r="R45" s="108">
        <f t="shared" si="13"/>
        <v>0</v>
      </c>
      <c r="S45" s="108">
        <f t="shared" si="13"/>
        <v>0</v>
      </c>
      <c r="T45" s="108">
        <f t="shared" si="13"/>
        <v>0</v>
      </c>
      <c r="U45" s="108">
        <f t="shared" si="13"/>
        <v>0</v>
      </c>
      <c r="V45" s="108">
        <f t="shared" si="13"/>
        <v>0</v>
      </c>
      <c r="W45" s="108">
        <f t="shared" si="13"/>
        <v>0</v>
      </c>
      <c r="X45" s="108">
        <f t="shared" si="13"/>
        <v>0</v>
      </c>
      <c r="Y45" s="108">
        <f t="shared" si="13"/>
        <v>0</v>
      </c>
      <c r="Z45" s="108">
        <f t="shared" si="13"/>
        <v>0</v>
      </c>
      <c r="AA45" s="108">
        <f t="shared" si="13"/>
        <v>0</v>
      </c>
      <c r="AB45" s="108">
        <f t="shared" si="13"/>
        <v>0</v>
      </c>
      <c r="AC45" s="108">
        <f t="shared" si="13"/>
        <v>0</v>
      </c>
      <c r="AD45" s="108">
        <f t="shared" si="13"/>
        <v>0</v>
      </c>
      <c r="AE45" s="108">
        <f t="shared" si="13"/>
        <v>0</v>
      </c>
      <c r="AF45" s="108">
        <f t="shared" si="13"/>
        <v>0</v>
      </c>
      <c r="AG45" s="108">
        <f t="shared" si="13"/>
        <v>0</v>
      </c>
      <c r="AH45" s="109">
        <f t="shared" si="13"/>
        <v>0</v>
      </c>
      <c r="AI45" s="104"/>
      <c r="AJ45" s="175">
        <f t="shared" si="11"/>
        <v>9</v>
      </c>
    </row>
    <row r="46" spans="1:36" ht="15" customHeight="1">
      <c r="A46" s="222"/>
      <c r="B46" s="233" t="s">
        <v>20</v>
      </c>
      <c r="C46" s="176" t="s">
        <v>1</v>
      </c>
      <c r="D46" s="118">
        <f>préventes!D56</f>
        <v>0</v>
      </c>
      <c r="E46" s="119">
        <f>préventes!E56</f>
        <v>0</v>
      </c>
      <c r="F46" s="119">
        <f>préventes!F56</f>
        <v>3</v>
      </c>
      <c r="G46" s="119">
        <f>préventes!G56</f>
        <v>0</v>
      </c>
      <c r="H46" s="119">
        <f>préventes!H56</f>
        <v>0</v>
      </c>
      <c r="I46" s="119">
        <f>préventes!I56</f>
        <v>0</v>
      </c>
      <c r="J46" s="119">
        <f>préventes!J56</f>
        <v>0</v>
      </c>
      <c r="K46" s="119">
        <f>préventes!K56</f>
        <v>0</v>
      </c>
      <c r="L46" s="119">
        <f>préventes!L56</f>
        <v>3</v>
      </c>
      <c r="M46" s="119">
        <f>préventes!M56</f>
        <v>0</v>
      </c>
      <c r="N46" s="119">
        <f>préventes!N56</f>
        <v>0</v>
      </c>
      <c r="O46" s="119">
        <f>préventes!O56</f>
        <v>0</v>
      </c>
      <c r="P46" s="119">
        <f>préventes!P56</f>
        <v>0</v>
      </c>
      <c r="Q46" s="119">
        <f>préventes!Q56</f>
        <v>0</v>
      </c>
      <c r="R46" s="119">
        <f>préventes!R56</f>
        <v>0</v>
      </c>
      <c r="S46" s="119">
        <f>préventes!S56</f>
        <v>0</v>
      </c>
      <c r="T46" s="119">
        <f>préventes!T56</f>
        <v>0</v>
      </c>
      <c r="U46" s="119">
        <f>préventes!U56</f>
        <v>0</v>
      </c>
      <c r="V46" s="119">
        <f>préventes!V56</f>
        <v>0</v>
      </c>
      <c r="W46" s="119">
        <f>préventes!W56</f>
        <v>0</v>
      </c>
      <c r="X46" s="119">
        <f>préventes!X56</f>
        <v>0</v>
      </c>
      <c r="Y46" s="119">
        <f>préventes!Y56</f>
        <v>0</v>
      </c>
      <c r="Z46" s="119">
        <f>préventes!Z56</f>
        <v>0</v>
      </c>
      <c r="AA46" s="119">
        <f>préventes!AA56</f>
        <v>0</v>
      </c>
      <c r="AB46" s="119">
        <f>préventes!AB56</f>
        <v>0</v>
      </c>
      <c r="AC46" s="119">
        <f>préventes!AC56</f>
        <v>0</v>
      </c>
      <c r="AD46" s="119">
        <f>préventes!AD56</f>
        <v>0</v>
      </c>
      <c r="AE46" s="119">
        <f>préventes!AE56</f>
        <v>0</v>
      </c>
      <c r="AF46" s="119">
        <f>préventes!AF56</f>
        <v>0</v>
      </c>
      <c r="AG46" s="119">
        <f>préventes!AG56</f>
        <v>0</v>
      </c>
      <c r="AH46" s="120">
        <f>préventes!AH56</f>
        <v>0</v>
      </c>
      <c r="AI46" s="104"/>
      <c r="AJ46" s="177">
        <f t="shared" si="11"/>
        <v>6</v>
      </c>
    </row>
    <row r="47" spans="1:36" ht="15" customHeight="1" thickBot="1">
      <c r="A47" s="222"/>
      <c r="B47" s="235"/>
      <c r="C47" s="181" t="s">
        <v>2</v>
      </c>
      <c r="D47" s="124">
        <f>préventes!D57</f>
        <v>0</v>
      </c>
      <c r="E47" s="125">
        <f>préventes!E57</f>
        <v>0</v>
      </c>
      <c r="F47" s="125">
        <f>préventes!F57</f>
        <v>0</v>
      </c>
      <c r="G47" s="125">
        <f>préventes!G57</f>
        <v>0</v>
      </c>
      <c r="H47" s="125">
        <f>préventes!H57</f>
        <v>0</v>
      </c>
      <c r="I47" s="125">
        <f>préventes!I57</f>
        <v>0</v>
      </c>
      <c r="J47" s="125">
        <f>préventes!J57</f>
        <v>0</v>
      </c>
      <c r="K47" s="125">
        <f>préventes!K57</f>
        <v>0</v>
      </c>
      <c r="L47" s="125">
        <f>préventes!L57</f>
        <v>0</v>
      </c>
      <c r="M47" s="125">
        <f>préventes!M57</f>
        <v>0</v>
      </c>
      <c r="N47" s="125">
        <f>préventes!N57</f>
        <v>0</v>
      </c>
      <c r="O47" s="125">
        <f>préventes!O57</f>
        <v>0</v>
      </c>
      <c r="P47" s="125">
        <f>préventes!P57</f>
        <v>0</v>
      </c>
      <c r="Q47" s="125">
        <f>préventes!Q57</f>
        <v>0</v>
      </c>
      <c r="R47" s="125">
        <f>préventes!R57</f>
        <v>0</v>
      </c>
      <c r="S47" s="125">
        <f>préventes!S57</f>
        <v>0</v>
      </c>
      <c r="T47" s="125">
        <f>préventes!T57</f>
        <v>0</v>
      </c>
      <c r="U47" s="125">
        <f>préventes!U57</f>
        <v>0</v>
      </c>
      <c r="V47" s="125">
        <f>préventes!V57</f>
        <v>0</v>
      </c>
      <c r="W47" s="125">
        <f>préventes!W57</f>
        <v>0</v>
      </c>
      <c r="X47" s="125">
        <f>préventes!X57</f>
        <v>0</v>
      </c>
      <c r="Y47" s="125">
        <f>préventes!Y57</f>
        <v>0</v>
      </c>
      <c r="Z47" s="125">
        <f>préventes!Z57</f>
        <v>0</v>
      </c>
      <c r="AA47" s="125">
        <f>préventes!AA57</f>
        <v>0</v>
      </c>
      <c r="AB47" s="125">
        <v>0</v>
      </c>
      <c r="AC47" s="125">
        <f>préventes!AC57</f>
        <v>0</v>
      </c>
      <c r="AD47" s="125">
        <f>préventes!AD57</f>
        <v>0</v>
      </c>
      <c r="AE47" s="125">
        <f>préventes!AE57</f>
        <v>0</v>
      </c>
      <c r="AF47" s="125">
        <f>préventes!AF57</f>
        <v>0</v>
      </c>
      <c r="AG47" s="125">
        <f>préventes!AG57</f>
        <v>0</v>
      </c>
      <c r="AH47" s="126">
        <f>préventes!AH57</f>
        <v>0</v>
      </c>
      <c r="AI47" s="104"/>
      <c r="AJ47" s="182">
        <f t="shared" si="11"/>
        <v>0</v>
      </c>
    </row>
    <row r="48" spans="1:36" ht="15" customHeight="1" thickBot="1">
      <c r="A48" s="222"/>
      <c r="B48" s="180" t="s">
        <v>11</v>
      </c>
      <c r="C48" s="181"/>
      <c r="D48" s="124">
        <v>41</v>
      </c>
      <c r="E48" s="125">
        <v>14</v>
      </c>
      <c r="F48" s="125">
        <v>10</v>
      </c>
      <c r="G48" s="125">
        <v>14</v>
      </c>
      <c r="H48" s="125">
        <v>18</v>
      </c>
      <c r="I48" s="125"/>
      <c r="J48" s="125">
        <v>21</v>
      </c>
      <c r="K48" s="125">
        <v>7</v>
      </c>
      <c r="L48" s="125">
        <v>36</v>
      </c>
      <c r="M48" s="125">
        <v>26</v>
      </c>
      <c r="N48" s="125">
        <v>21</v>
      </c>
      <c r="O48" s="125">
        <v>26</v>
      </c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104"/>
      <c r="AJ48" s="182">
        <f t="shared" si="11"/>
        <v>234</v>
      </c>
    </row>
    <row r="49" spans="1:36" ht="15" customHeight="1">
      <c r="A49" s="222"/>
      <c r="B49" s="183" t="s">
        <v>24</v>
      </c>
      <c r="C49" s="184"/>
      <c r="D49" s="185">
        <f>SUM(D38:D47)</f>
        <v>29</v>
      </c>
      <c r="E49" s="185">
        <f aca="true" t="shared" si="14" ref="E49:AH49">SUM(E38:E47)</f>
        <v>36</v>
      </c>
      <c r="F49" s="185">
        <f t="shared" si="14"/>
        <v>49</v>
      </c>
      <c r="G49" s="185">
        <f t="shared" si="14"/>
        <v>60</v>
      </c>
      <c r="H49" s="185">
        <f t="shared" si="14"/>
        <v>61</v>
      </c>
      <c r="I49" s="185">
        <f t="shared" si="14"/>
        <v>0</v>
      </c>
      <c r="J49" s="185">
        <f t="shared" si="14"/>
        <v>44</v>
      </c>
      <c r="K49" s="185">
        <f t="shared" si="14"/>
        <v>58</v>
      </c>
      <c r="L49" s="185">
        <f t="shared" si="14"/>
        <v>57</v>
      </c>
      <c r="M49" s="185">
        <f t="shared" si="14"/>
        <v>61</v>
      </c>
      <c r="N49" s="185">
        <f t="shared" si="14"/>
        <v>120</v>
      </c>
      <c r="O49" s="185">
        <f t="shared" si="14"/>
        <v>63</v>
      </c>
      <c r="P49" s="185">
        <f t="shared" si="14"/>
        <v>0</v>
      </c>
      <c r="Q49" s="185">
        <f t="shared" si="14"/>
        <v>0</v>
      </c>
      <c r="R49" s="185">
        <f t="shared" si="14"/>
        <v>0</v>
      </c>
      <c r="S49" s="185">
        <f t="shared" si="14"/>
        <v>0</v>
      </c>
      <c r="T49" s="185">
        <f t="shared" si="14"/>
        <v>0</v>
      </c>
      <c r="U49" s="185">
        <f t="shared" si="14"/>
        <v>0</v>
      </c>
      <c r="V49" s="185">
        <f t="shared" si="14"/>
        <v>0</v>
      </c>
      <c r="W49" s="185">
        <f t="shared" si="14"/>
        <v>0</v>
      </c>
      <c r="X49" s="185">
        <f t="shared" si="14"/>
        <v>0</v>
      </c>
      <c r="Y49" s="185">
        <f t="shared" si="14"/>
        <v>0</v>
      </c>
      <c r="Z49" s="185">
        <f t="shared" si="14"/>
        <v>0</v>
      </c>
      <c r="AA49" s="185">
        <f t="shared" si="14"/>
        <v>0</v>
      </c>
      <c r="AB49" s="185">
        <f t="shared" si="14"/>
        <v>0</v>
      </c>
      <c r="AC49" s="185">
        <f t="shared" si="14"/>
        <v>0</v>
      </c>
      <c r="AD49" s="185">
        <f t="shared" si="14"/>
        <v>0</v>
      </c>
      <c r="AE49" s="185">
        <f t="shared" si="14"/>
        <v>0</v>
      </c>
      <c r="AF49" s="185">
        <f t="shared" si="14"/>
        <v>0</v>
      </c>
      <c r="AG49" s="185">
        <f t="shared" si="14"/>
        <v>0</v>
      </c>
      <c r="AH49" s="186">
        <f t="shared" si="14"/>
        <v>0</v>
      </c>
      <c r="AI49" s="104"/>
      <c r="AJ49" s="187">
        <f t="shared" si="11"/>
        <v>638</v>
      </c>
    </row>
    <row r="50" spans="1:36" ht="15" customHeight="1">
      <c r="A50" s="222"/>
      <c r="B50" s="188" t="s">
        <v>25</v>
      </c>
      <c r="C50" s="189"/>
      <c r="D50" s="190">
        <f>D48</f>
        <v>41</v>
      </c>
      <c r="E50" s="190">
        <f aca="true" t="shared" si="15" ref="E50:AH50">E48</f>
        <v>14</v>
      </c>
      <c r="F50" s="190">
        <f t="shared" si="15"/>
        <v>10</v>
      </c>
      <c r="G50" s="190">
        <f t="shared" si="15"/>
        <v>14</v>
      </c>
      <c r="H50" s="190">
        <f t="shared" si="15"/>
        <v>18</v>
      </c>
      <c r="I50" s="190">
        <f t="shared" si="15"/>
        <v>0</v>
      </c>
      <c r="J50" s="190">
        <f t="shared" si="15"/>
        <v>21</v>
      </c>
      <c r="K50" s="190">
        <f t="shared" si="15"/>
        <v>7</v>
      </c>
      <c r="L50" s="190">
        <f t="shared" si="15"/>
        <v>36</v>
      </c>
      <c r="M50" s="190">
        <f t="shared" si="15"/>
        <v>26</v>
      </c>
      <c r="N50" s="190">
        <f t="shared" si="15"/>
        <v>21</v>
      </c>
      <c r="O50" s="190">
        <f t="shared" si="15"/>
        <v>26</v>
      </c>
      <c r="P50" s="190">
        <f t="shared" si="15"/>
        <v>0</v>
      </c>
      <c r="Q50" s="190">
        <f t="shared" si="15"/>
        <v>0</v>
      </c>
      <c r="R50" s="190">
        <f t="shared" si="15"/>
        <v>0</v>
      </c>
      <c r="S50" s="190">
        <f t="shared" si="15"/>
        <v>0</v>
      </c>
      <c r="T50" s="190">
        <f t="shared" si="15"/>
        <v>0</v>
      </c>
      <c r="U50" s="190">
        <f t="shared" si="15"/>
        <v>0</v>
      </c>
      <c r="V50" s="190">
        <f t="shared" si="15"/>
        <v>0</v>
      </c>
      <c r="W50" s="190">
        <f t="shared" si="15"/>
        <v>0</v>
      </c>
      <c r="X50" s="190">
        <f t="shared" si="15"/>
        <v>0</v>
      </c>
      <c r="Y50" s="190">
        <f t="shared" si="15"/>
        <v>0</v>
      </c>
      <c r="Z50" s="190">
        <f t="shared" si="15"/>
        <v>0</v>
      </c>
      <c r="AA50" s="190">
        <f t="shared" si="15"/>
        <v>0</v>
      </c>
      <c r="AB50" s="190">
        <f t="shared" si="15"/>
        <v>0</v>
      </c>
      <c r="AC50" s="190">
        <f t="shared" si="15"/>
        <v>0</v>
      </c>
      <c r="AD50" s="190">
        <f t="shared" si="15"/>
        <v>0</v>
      </c>
      <c r="AE50" s="190">
        <f t="shared" si="15"/>
        <v>0</v>
      </c>
      <c r="AF50" s="190">
        <f t="shared" si="15"/>
        <v>0</v>
      </c>
      <c r="AG50" s="190">
        <f t="shared" si="15"/>
        <v>0</v>
      </c>
      <c r="AH50" s="191">
        <f t="shared" si="15"/>
        <v>0</v>
      </c>
      <c r="AI50" s="104"/>
      <c r="AJ50" s="192">
        <f t="shared" si="11"/>
        <v>234</v>
      </c>
    </row>
    <row r="51" spans="1:36" ht="30" customHeight="1" thickBot="1">
      <c r="A51" s="223"/>
      <c r="B51" s="193" t="s">
        <v>26</v>
      </c>
      <c r="C51" s="194"/>
      <c r="D51" s="195">
        <f aca="true" t="shared" si="16" ref="D51:AH51">D49+D50</f>
        <v>70</v>
      </c>
      <c r="E51" s="195">
        <f t="shared" si="16"/>
        <v>50</v>
      </c>
      <c r="F51" s="195">
        <f t="shared" si="16"/>
        <v>59</v>
      </c>
      <c r="G51" s="195">
        <f t="shared" si="16"/>
        <v>74</v>
      </c>
      <c r="H51" s="195">
        <f t="shared" si="16"/>
        <v>79</v>
      </c>
      <c r="I51" s="195">
        <f t="shared" si="16"/>
        <v>0</v>
      </c>
      <c r="J51" s="195">
        <f t="shared" si="16"/>
        <v>65</v>
      </c>
      <c r="K51" s="195">
        <f t="shared" si="16"/>
        <v>65</v>
      </c>
      <c r="L51" s="195">
        <f t="shared" si="16"/>
        <v>93</v>
      </c>
      <c r="M51" s="195">
        <f t="shared" si="16"/>
        <v>87</v>
      </c>
      <c r="N51" s="195">
        <f t="shared" si="16"/>
        <v>141</v>
      </c>
      <c r="O51" s="195">
        <f t="shared" si="16"/>
        <v>89</v>
      </c>
      <c r="P51" s="195">
        <f t="shared" si="16"/>
        <v>0</v>
      </c>
      <c r="Q51" s="195">
        <f t="shared" si="16"/>
        <v>0</v>
      </c>
      <c r="R51" s="195">
        <f t="shared" si="16"/>
        <v>0</v>
      </c>
      <c r="S51" s="195">
        <f t="shared" si="16"/>
        <v>0</v>
      </c>
      <c r="T51" s="195">
        <f t="shared" si="16"/>
        <v>0</v>
      </c>
      <c r="U51" s="195">
        <f t="shared" si="16"/>
        <v>0</v>
      </c>
      <c r="V51" s="195">
        <f t="shared" si="16"/>
        <v>0</v>
      </c>
      <c r="W51" s="195">
        <f t="shared" si="16"/>
        <v>0</v>
      </c>
      <c r="X51" s="195">
        <f t="shared" si="16"/>
        <v>0</v>
      </c>
      <c r="Y51" s="195">
        <f t="shared" si="16"/>
        <v>0</v>
      </c>
      <c r="Z51" s="195">
        <f t="shared" si="16"/>
        <v>0</v>
      </c>
      <c r="AA51" s="195">
        <f t="shared" si="16"/>
        <v>0</v>
      </c>
      <c r="AB51" s="195">
        <f t="shared" si="16"/>
        <v>0</v>
      </c>
      <c r="AC51" s="195">
        <f t="shared" si="16"/>
        <v>0</v>
      </c>
      <c r="AD51" s="195">
        <f t="shared" si="16"/>
        <v>0</v>
      </c>
      <c r="AE51" s="195">
        <f t="shared" si="16"/>
        <v>0</v>
      </c>
      <c r="AF51" s="195">
        <f t="shared" si="16"/>
        <v>0</v>
      </c>
      <c r="AG51" s="195">
        <f t="shared" si="16"/>
        <v>0</v>
      </c>
      <c r="AH51" s="196">
        <f t="shared" si="16"/>
        <v>0</v>
      </c>
      <c r="AI51" s="104"/>
      <c r="AJ51" s="197">
        <f t="shared" si="11"/>
        <v>872</v>
      </c>
    </row>
    <row r="52" spans="1:36" ht="18">
      <c r="A52" s="198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18">
      <c r="A53" s="198"/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18">
      <c r="A54" s="198"/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</row>
    <row r="55" spans="1:36" ht="18">
      <c r="A55" s="198"/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8">
      <c r="A56" s="198"/>
      <c r="B56" s="198"/>
      <c r="C56" s="199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8">
      <c r="A57" s="198"/>
      <c r="B57" s="198"/>
      <c r="C57" s="19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8">
      <c r="A58" s="198"/>
      <c r="B58" s="198"/>
      <c r="C58" s="199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8">
      <c r="A59" s="198"/>
      <c r="B59" s="198"/>
      <c r="C59" s="199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8">
      <c r="A60" s="198"/>
      <c r="B60" s="198"/>
      <c r="C60" s="199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ht="18">
      <c r="A61" s="198"/>
      <c r="B61" s="198"/>
      <c r="C61" s="199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</row>
    <row r="62" spans="1:36" ht="18">
      <c r="A62" s="198"/>
      <c r="B62" s="198"/>
      <c r="C62" s="19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</row>
  </sheetData>
  <mergeCells count="20">
    <mergeCell ref="B44:B45"/>
    <mergeCell ref="B46:B47"/>
    <mergeCell ref="B12:B13"/>
    <mergeCell ref="B38:B39"/>
    <mergeCell ref="B40:B41"/>
    <mergeCell ref="B42:B43"/>
    <mergeCell ref="B4:B5"/>
    <mergeCell ref="B6:B7"/>
    <mergeCell ref="B8:B9"/>
    <mergeCell ref="B10:B11"/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Q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48">
        <v>40787</v>
      </c>
      <c r="B1" s="249"/>
      <c r="C1" s="250"/>
      <c r="D1" s="96">
        <f>Fréquentation!D1</f>
        <v>40787</v>
      </c>
      <c r="E1" s="96">
        <f>Fréquentation!E1</f>
        <v>40788</v>
      </c>
      <c r="F1" s="96">
        <f>Fréquentation!F1</f>
        <v>40789</v>
      </c>
      <c r="G1" s="96">
        <f>Fréquentation!G1</f>
        <v>40790</v>
      </c>
      <c r="H1" s="96">
        <f>Fréquentation!H1</f>
        <v>40791</v>
      </c>
      <c r="I1" s="96">
        <f>Fréquentation!I1</f>
        <v>40792</v>
      </c>
      <c r="J1" s="96">
        <f>Fréquentation!J1</f>
        <v>40793</v>
      </c>
      <c r="K1" s="96">
        <f>Fréquentation!K1</f>
        <v>40794</v>
      </c>
      <c r="L1" s="96">
        <f>Fréquentation!L1</f>
        <v>40795</v>
      </c>
      <c r="M1" s="96">
        <f>Fréquentation!M1</f>
        <v>40796</v>
      </c>
      <c r="N1" s="96">
        <f>Fréquentation!N1</f>
        <v>40797</v>
      </c>
      <c r="O1" s="96">
        <f>Fréquentation!O1</f>
        <v>40798</v>
      </c>
      <c r="P1" s="96">
        <f>Fréquentation!P1</f>
        <v>40799</v>
      </c>
      <c r="Q1" s="96">
        <f>Fréquentation!Q1</f>
        <v>40800</v>
      </c>
      <c r="R1" s="96">
        <f>Fréquentation!R1</f>
        <v>40801</v>
      </c>
      <c r="S1" s="96">
        <f>Fréquentation!S1</f>
        <v>40802</v>
      </c>
      <c r="T1" s="96">
        <f>Fréquentation!T1</f>
        <v>40803</v>
      </c>
      <c r="U1" s="96">
        <f>Fréquentation!U1</f>
        <v>40804</v>
      </c>
      <c r="V1" s="96">
        <f>Fréquentation!V1</f>
        <v>40805</v>
      </c>
      <c r="W1" s="96">
        <f>Fréquentation!W1</f>
        <v>40806</v>
      </c>
      <c r="X1" s="96">
        <f>Fréquentation!X1</f>
        <v>40807</v>
      </c>
      <c r="Y1" s="96">
        <f>Fréquentation!Y1</f>
        <v>40808</v>
      </c>
      <c r="Z1" s="96">
        <f>Fréquentation!Z1</f>
        <v>40809</v>
      </c>
      <c r="AA1" s="96">
        <f>Fréquentation!AA1</f>
        <v>40810</v>
      </c>
      <c r="AB1" s="96">
        <f>Fréquentation!AB1</f>
        <v>40811</v>
      </c>
      <c r="AC1" s="96">
        <f>Fréquentation!AC1</f>
        <v>40812</v>
      </c>
      <c r="AD1" s="96">
        <v>40813</v>
      </c>
      <c r="AE1" s="96">
        <f>Fréquentation!AE1</f>
        <v>40814</v>
      </c>
      <c r="AF1" s="96">
        <f>Fréquentation!AF1</f>
        <v>40815</v>
      </c>
      <c r="AG1" s="96">
        <f>Fréquentation!AG1</f>
        <v>40816</v>
      </c>
      <c r="AH1" s="96"/>
      <c r="AJ1" s="93" t="s">
        <v>8</v>
      </c>
    </row>
    <row r="2" spans="1:36" s="3" customFormat="1" ht="15" customHeight="1" hidden="1">
      <c r="A2" s="200"/>
      <c r="B2" s="209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3" t="s">
        <v>30</v>
      </c>
      <c r="B3" s="210"/>
      <c r="C3" s="62" t="s">
        <v>2</v>
      </c>
      <c r="D3" s="37">
        <v>12</v>
      </c>
      <c r="E3" s="36">
        <v>6</v>
      </c>
      <c r="F3" s="36">
        <v>7</v>
      </c>
      <c r="G3" s="36"/>
      <c r="H3" s="36">
        <v>22</v>
      </c>
      <c r="I3" s="36"/>
      <c r="J3" s="36">
        <v>11</v>
      </c>
      <c r="K3" s="36">
        <v>25</v>
      </c>
      <c r="L3" s="36">
        <v>24</v>
      </c>
      <c r="M3" s="36">
        <v>13</v>
      </c>
      <c r="N3" s="36">
        <v>8</v>
      </c>
      <c r="O3" s="36">
        <v>20</v>
      </c>
      <c r="P3" s="36"/>
      <c r="Q3" s="36">
        <v>18</v>
      </c>
      <c r="R3" s="36">
        <v>29</v>
      </c>
      <c r="S3" s="36">
        <v>22</v>
      </c>
      <c r="T3" s="36">
        <v>12</v>
      </c>
      <c r="U3" s="36">
        <v>8</v>
      </c>
      <c r="V3" s="36">
        <v>18</v>
      </c>
      <c r="W3" s="36"/>
      <c r="X3" s="36">
        <v>21</v>
      </c>
      <c r="Y3" s="36">
        <v>32</v>
      </c>
      <c r="Z3" s="36">
        <v>3</v>
      </c>
      <c r="AA3" s="36">
        <v>20</v>
      </c>
      <c r="AB3" s="36">
        <v>11</v>
      </c>
      <c r="AC3" s="36">
        <v>9</v>
      </c>
      <c r="AD3" s="36"/>
      <c r="AE3" s="36">
        <v>17</v>
      </c>
      <c r="AF3" s="36">
        <v>16</v>
      </c>
      <c r="AG3" s="36">
        <v>15</v>
      </c>
      <c r="AH3" s="38"/>
      <c r="AJ3" s="81">
        <f aca="true" t="shared" si="0" ref="AJ3:AJ49">SUM(D3:AH3)</f>
        <v>399</v>
      </c>
      <c r="AN3" s="4"/>
    </row>
    <row r="4" spans="1:41" s="3" customFormat="1" ht="15" customHeight="1" hidden="1">
      <c r="A4" s="201"/>
      <c r="B4" s="210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1"/>
      <c r="B5" s="210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485</v>
      </c>
    </row>
    <row r="6" spans="1:41" s="3" customFormat="1" ht="15" customHeight="1" hidden="1">
      <c r="A6" s="201"/>
      <c r="B6" s="210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15</v>
      </c>
    </row>
    <row r="7" spans="1:41" s="3" customFormat="1" ht="15" customHeight="1" hidden="1">
      <c r="A7" s="201"/>
      <c r="B7" s="210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0</v>
      </c>
    </row>
    <row r="8" spans="1:41" s="3" customFormat="1" ht="15" customHeight="1" hidden="1">
      <c r="A8" s="201"/>
      <c r="B8" s="210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1"/>
      <c r="B9" s="210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1"/>
      <c r="B10" s="210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1"/>
      <c r="B11" s="210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1"/>
      <c r="B12" s="210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16</v>
      </c>
    </row>
    <row r="13" spans="1:41" s="3" customFormat="1" ht="15" customHeight="1" hidden="1" thickBot="1">
      <c r="A13" s="202"/>
      <c r="B13" s="211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15</v>
      </c>
    </row>
    <row r="14" spans="1:41" s="3" customFormat="1" ht="15" customHeight="1">
      <c r="A14" s="239" t="s">
        <v>31</v>
      </c>
      <c r="B14" s="242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0</v>
      </c>
    </row>
    <row r="15" spans="1:40" s="3" customFormat="1" ht="15" customHeight="1">
      <c r="A15" s="240"/>
      <c r="B15" s="243"/>
      <c r="C15" s="65" t="s">
        <v>2</v>
      </c>
      <c r="D15" s="11">
        <v>3</v>
      </c>
      <c r="E15" s="22">
        <v>1</v>
      </c>
      <c r="F15" s="22">
        <v>1</v>
      </c>
      <c r="G15" s="22"/>
      <c r="H15" s="22"/>
      <c r="I15" s="22"/>
      <c r="J15" s="22">
        <v>2</v>
      </c>
      <c r="K15" s="22"/>
      <c r="L15" s="22">
        <v>1</v>
      </c>
      <c r="M15" s="22">
        <v>1</v>
      </c>
      <c r="N15" s="22">
        <v>3</v>
      </c>
      <c r="O15" s="22">
        <v>3</v>
      </c>
      <c r="P15" s="22"/>
      <c r="Q15" s="22">
        <v>1</v>
      </c>
      <c r="R15" s="22">
        <v>8</v>
      </c>
      <c r="S15" s="22">
        <v>1</v>
      </c>
      <c r="T15" s="22"/>
      <c r="U15" s="22">
        <v>3</v>
      </c>
      <c r="V15" s="22">
        <v>4</v>
      </c>
      <c r="W15" s="22"/>
      <c r="X15" s="22"/>
      <c r="Y15" s="22">
        <v>2</v>
      </c>
      <c r="Z15" s="22">
        <v>2</v>
      </c>
      <c r="AA15" s="22">
        <v>5</v>
      </c>
      <c r="AB15" s="22">
        <v>2</v>
      </c>
      <c r="AC15" s="22">
        <v>2</v>
      </c>
      <c r="AD15" s="22"/>
      <c r="AE15" s="22">
        <v>3</v>
      </c>
      <c r="AF15" s="22">
        <v>4</v>
      </c>
      <c r="AG15" s="22"/>
      <c r="AH15" s="23"/>
      <c r="AJ15" s="16">
        <f t="shared" si="0"/>
        <v>52</v>
      </c>
      <c r="AN15" s="4"/>
    </row>
    <row r="16" spans="1:40" s="3" customFormat="1" ht="15" customHeight="1">
      <c r="A16" s="240"/>
      <c r="B16" s="243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40"/>
      <c r="B17" s="243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6">
        <f t="shared" si="0"/>
        <v>0</v>
      </c>
      <c r="AN17" s="87" t="s">
        <v>16</v>
      </c>
      <c r="AO17" s="88"/>
    </row>
    <row r="18" spans="1:41" s="3" customFormat="1" ht="15" customHeight="1">
      <c r="A18" s="240"/>
      <c r="B18" s="243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6</v>
      </c>
    </row>
    <row r="19" spans="1:41" s="3" customFormat="1" ht="15" customHeight="1">
      <c r="A19" s="240"/>
      <c r="B19" s="243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9" t="s">
        <v>3</v>
      </c>
      <c r="AO19" s="90">
        <f>+AJ10+AJ11+AJ22+AJ23+AJ34+AJ35+AJ46+AJ47</f>
        <v>0</v>
      </c>
    </row>
    <row r="20" spans="1:41" s="3" customFormat="1" ht="15" customHeight="1">
      <c r="A20" s="240"/>
      <c r="B20" s="243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0</v>
      </c>
    </row>
    <row r="21" spans="1:36" s="3" customFormat="1" ht="15" customHeight="1">
      <c r="A21" s="240"/>
      <c r="B21" s="243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40"/>
      <c r="B22" s="243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40"/>
      <c r="B23" s="243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40"/>
      <c r="B24" s="243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41"/>
      <c r="B25" s="205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06" t="s">
        <v>32</v>
      </c>
      <c r="B26" s="209" t="s">
        <v>14</v>
      </c>
      <c r="C26" s="61" t="s">
        <v>1</v>
      </c>
      <c r="D26" s="34"/>
      <c r="E26" s="33"/>
      <c r="F26" s="33"/>
      <c r="G26" s="33"/>
      <c r="H26" s="33"/>
      <c r="I26" s="33"/>
      <c r="J26" s="33"/>
      <c r="K26" s="33"/>
      <c r="L26" s="33"/>
      <c r="M26" s="33">
        <v>1</v>
      </c>
      <c r="N26" s="33"/>
      <c r="O26" s="33">
        <v>2</v>
      </c>
      <c r="P26" s="33"/>
      <c r="Q26" s="33"/>
      <c r="R26" s="33"/>
      <c r="S26" s="33"/>
      <c r="T26" s="33"/>
      <c r="U26" s="33"/>
      <c r="V26" s="33"/>
      <c r="W26" s="33"/>
      <c r="X26" s="33">
        <v>2</v>
      </c>
      <c r="Y26" s="33"/>
      <c r="Z26" s="33"/>
      <c r="AA26" s="33"/>
      <c r="AB26" s="33"/>
      <c r="AC26" s="33"/>
      <c r="AD26" s="33"/>
      <c r="AE26" s="33"/>
      <c r="AF26" s="33"/>
      <c r="AG26" s="33"/>
      <c r="AH26" s="35"/>
      <c r="AJ26" s="80">
        <f t="shared" si="0"/>
        <v>5</v>
      </c>
    </row>
    <row r="27" spans="1:36" s="3" customFormat="1" ht="15" customHeight="1">
      <c r="A27" s="207"/>
      <c r="B27" s="210"/>
      <c r="C27" s="62" t="s">
        <v>2</v>
      </c>
      <c r="D27" s="37"/>
      <c r="E27" s="36"/>
      <c r="F27" s="36"/>
      <c r="G27" s="36"/>
      <c r="H27" s="36"/>
      <c r="I27" s="36"/>
      <c r="J27" s="36"/>
      <c r="K27" s="36">
        <v>1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1</v>
      </c>
    </row>
    <row r="28" spans="1:36" s="3" customFormat="1" ht="15" customHeight="1">
      <c r="A28" s="207"/>
      <c r="B28" s="210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2">
        <f t="shared" si="0"/>
        <v>0</v>
      </c>
    </row>
    <row r="29" spans="1:36" s="3" customFormat="1" ht="15" customHeight="1">
      <c r="A29" s="207"/>
      <c r="B29" s="210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3">
        <f t="shared" si="0"/>
        <v>0</v>
      </c>
    </row>
    <row r="30" spans="1:36" s="3" customFormat="1" ht="15" customHeight="1">
      <c r="A30" s="207"/>
      <c r="B30" s="210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1">
        <f t="shared" si="0"/>
        <v>0</v>
      </c>
    </row>
    <row r="31" spans="1:36" s="3" customFormat="1" ht="15" customHeight="1">
      <c r="A31" s="207"/>
      <c r="B31" s="210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4">
        <f t="shared" si="0"/>
        <v>0</v>
      </c>
    </row>
    <row r="32" spans="1:36" s="3" customFormat="1" ht="15" customHeight="1">
      <c r="A32" s="207"/>
      <c r="B32" s="210" t="s">
        <v>16</v>
      </c>
      <c r="C32" s="62" t="s">
        <v>1</v>
      </c>
      <c r="D32" s="37"/>
      <c r="E32" s="36"/>
      <c r="F32" s="36">
        <v>2</v>
      </c>
      <c r="G32" s="36"/>
      <c r="H32" s="36"/>
      <c r="I32" s="36"/>
      <c r="J32" s="36"/>
      <c r="K32" s="36"/>
      <c r="L32" s="36">
        <v>3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1">
        <f t="shared" si="0"/>
        <v>5</v>
      </c>
    </row>
    <row r="33" spans="1:36" s="3" customFormat="1" ht="15" customHeight="1">
      <c r="A33" s="207"/>
      <c r="B33" s="210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07"/>
      <c r="B34" s="210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07"/>
      <c r="B35" s="210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07"/>
      <c r="B36" s="210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0</v>
      </c>
    </row>
    <row r="37" spans="1:36" s="3" customFormat="1" ht="15" customHeight="1" thickBot="1">
      <c r="A37" s="208"/>
      <c r="B37" s="211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0</v>
      </c>
    </row>
    <row r="38" spans="1:36" s="3" customFormat="1" ht="15" customHeight="1">
      <c r="A38" s="239" t="s">
        <v>33</v>
      </c>
      <c r="B38" s="242" t="s">
        <v>14</v>
      </c>
      <c r="C38" s="64" t="s">
        <v>1</v>
      </c>
      <c r="D38" s="9">
        <v>2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>
        <v>1</v>
      </c>
      <c r="R38" s="20"/>
      <c r="S38" s="20"/>
      <c r="T38" s="20">
        <v>2</v>
      </c>
      <c r="U38" s="20"/>
      <c r="V38" s="20"/>
      <c r="W38" s="20"/>
      <c r="X38" s="20"/>
      <c r="Y38" s="20"/>
      <c r="Z38" s="20">
        <v>1</v>
      </c>
      <c r="AA38" s="20"/>
      <c r="AB38" s="20">
        <v>2</v>
      </c>
      <c r="AC38" s="20"/>
      <c r="AD38" s="20"/>
      <c r="AE38" s="20">
        <v>6</v>
      </c>
      <c r="AF38" s="20"/>
      <c r="AG38" s="20"/>
      <c r="AH38" s="21"/>
      <c r="AJ38" s="14">
        <f t="shared" si="0"/>
        <v>14</v>
      </c>
    </row>
    <row r="39" spans="1:36" s="3" customFormat="1" ht="15" customHeight="1">
      <c r="A39" s="240"/>
      <c r="B39" s="243"/>
      <c r="C39" s="65" t="s">
        <v>2</v>
      </c>
      <c r="D39" s="11">
        <v>3</v>
      </c>
      <c r="E39" s="22"/>
      <c r="F39" s="22"/>
      <c r="G39" s="22"/>
      <c r="H39" s="22"/>
      <c r="I39" s="22"/>
      <c r="J39" s="22"/>
      <c r="K39" s="22"/>
      <c r="L39" s="22"/>
      <c r="M39" s="22"/>
      <c r="N39" s="22">
        <v>2</v>
      </c>
      <c r="O39" s="22"/>
      <c r="P39" s="22"/>
      <c r="Q39" s="22"/>
      <c r="R39" s="22"/>
      <c r="S39" s="22"/>
      <c r="T39" s="22"/>
      <c r="U39" s="22"/>
      <c r="V39" s="22">
        <v>3</v>
      </c>
      <c r="W39" s="22"/>
      <c r="X39" s="22"/>
      <c r="Y39" s="22"/>
      <c r="Z39" s="22"/>
      <c r="AA39" s="22"/>
      <c r="AB39" s="22"/>
      <c r="AC39" s="22">
        <v>3</v>
      </c>
      <c r="AD39" s="22"/>
      <c r="AE39" s="22">
        <v>3</v>
      </c>
      <c r="AF39" s="22"/>
      <c r="AG39" s="22"/>
      <c r="AH39" s="23"/>
      <c r="AJ39" s="16">
        <f t="shared" si="0"/>
        <v>14</v>
      </c>
    </row>
    <row r="40" spans="1:36" s="3" customFormat="1" ht="15" customHeight="1">
      <c r="A40" s="240"/>
      <c r="B40" s="243" t="s">
        <v>15</v>
      </c>
      <c r="C40" s="65" t="s">
        <v>1</v>
      </c>
      <c r="D40" s="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>
        <v>1</v>
      </c>
      <c r="V40" s="24"/>
      <c r="W40" s="24"/>
      <c r="X40" s="24"/>
      <c r="Y40" s="24"/>
      <c r="Z40" s="24"/>
      <c r="AA40" s="24"/>
      <c r="AB40" s="24">
        <v>5</v>
      </c>
      <c r="AC40" s="24">
        <v>2</v>
      </c>
      <c r="AD40" s="24"/>
      <c r="AE40" s="24">
        <v>3</v>
      </c>
      <c r="AF40" s="24"/>
      <c r="AG40" s="24"/>
      <c r="AH40" s="25"/>
      <c r="AJ40" s="17">
        <f t="shared" si="0"/>
        <v>11</v>
      </c>
    </row>
    <row r="41" spans="1:36" s="3" customFormat="1" ht="15" customHeight="1">
      <c r="A41" s="240"/>
      <c r="B41" s="243"/>
      <c r="C41" s="65" t="s">
        <v>2</v>
      </c>
      <c r="D41" s="26"/>
      <c r="E41" s="27"/>
      <c r="F41" s="27"/>
      <c r="G41" s="27"/>
      <c r="H41" s="27"/>
      <c r="I41" s="27"/>
      <c r="J41" s="27"/>
      <c r="K41" s="27">
        <v>2</v>
      </c>
      <c r="L41" s="27"/>
      <c r="M41" s="27"/>
      <c r="N41" s="27"/>
      <c r="O41" s="27"/>
      <c r="P41" s="27"/>
      <c r="Q41" s="27"/>
      <c r="R41" s="27"/>
      <c r="S41" s="27"/>
      <c r="T41" s="27"/>
      <c r="U41" s="27">
        <v>3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J41" s="86">
        <f t="shared" si="0"/>
        <v>5</v>
      </c>
    </row>
    <row r="42" spans="1:36" s="3" customFormat="1" ht="15" customHeight="1">
      <c r="A42" s="240"/>
      <c r="B42" s="243" t="s">
        <v>17</v>
      </c>
      <c r="C42" s="65" t="s">
        <v>1</v>
      </c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>
        <v>3</v>
      </c>
      <c r="AC42" s="22"/>
      <c r="AD42" s="22"/>
      <c r="AE42" s="22"/>
      <c r="AF42" s="22"/>
      <c r="AG42" s="22">
        <v>2</v>
      </c>
      <c r="AH42" s="23"/>
      <c r="AJ42" s="16">
        <f t="shared" si="0"/>
        <v>5</v>
      </c>
    </row>
    <row r="43" spans="1:36" s="3" customFormat="1" ht="15" customHeight="1">
      <c r="A43" s="240"/>
      <c r="B43" s="243"/>
      <c r="C43" s="65" t="s">
        <v>2</v>
      </c>
      <c r="D43" s="10"/>
      <c r="E43" s="29"/>
      <c r="F43" s="29"/>
      <c r="G43" s="29"/>
      <c r="H43" s="29"/>
      <c r="I43" s="29"/>
      <c r="J43" s="29"/>
      <c r="K43" s="29">
        <v>2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>
        <v>2</v>
      </c>
      <c r="AB43" s="29">
        <v>4</v>
      </c>
      <c r="AC43" s="29"/>
      <c r="AD43" s="29"/>
      <c r="AE43" s="29">
        <v>2</v>
      </c>
      <c r="AF43" s="29"/>
      <c r="AG43" s="29"/>
      <c r="AH43" s="30"/>
      <c r="AJ43" s="15">
        <f t="shared" si="0"/>
        <v>10</v>
      </c>
    </row>
    <row r="44" spans="1:36" s="3" customFormat="1" ht="15" customHeight="1">
      <c r="A44" s="240"/>
      <c r="B44" s="243" t="s">
        <v>16</v>
      </c>
      <c r="C44" s="65" t="s">
        <v>1</v>
      </c>
      <c r="D44" s="11"/>
      <c r="E44" s="22"/>
      <c r="F44" s="22">
        <v>1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1</v>
      </c>
    </row>
    <row r="45" spans="1:36" s="3" customFormat="1" ht="15" customHeight="1">
      <c r="A45" s="240"/>
      <c r="B45" s="243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6">
        <f t="shared" si="0"/>
        <v>0</v>
      </c>
    </row>
    <row r="46" spans="1:36" s="3" customFormat="1" ht="15" customHeight="1">
      <c r="A46" s="240"/>
      <c r="B46" s="243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40"/>
      <c r="B47" s="243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40"/>
      <c r="B48" s="243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41"/>
      <c r="B49" s="205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51" t="s">
        <v>8</v>
      </c>
      <c r="B51" s="252"/>
      <c r="C51" s="252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53" t="s">
        <v>14</v>
      </c>
      <c r="B52" s="254"/>
      <c r="C52" s="67" t="s">
        <v>1</v>
      </c>
      <c r="D52" s="57">
        <f>D2+D6+D10+D12+D14+D18+D22+D24+D26+D30+D34+D36+D38+D42+D46+D48</f>
        <v>2</v>
      </c>
      <c r="E52" s="57">
        <f aca="true" t="shared" si="1" ref="E52:AH52">E2+E6+E10+E12+E14+E18+E22+E24+E26+E30+E34+E36+E38+E42+E46+E48</f>
        <v>0</v>
      </c>
      <c r="F52" s="57">
        <f t="shared" si="1"/>
        <v>0</v>
      </c>
      <c r="G52" s="57">
        <f t="shared" si="1"/>
        <v>0</v>
      </c>
      <c r="H52" s="57">
        <f t="shared" si="1"/>
        <v>0</v>
      </c>
      <c r="I52" s="57">
        <f t="shared" si="1"/>
        <v>0</v>
      </c>
      <c r="J52" s="57">
        <f t="shared" si="1"/>
        <v>0</v>
      </c>
      <c r="K52" s="57">
        <f t="shared" si="1"/>
        <v>0</v>
      </c>
      <c r="L52" s="57">
        <f t="shared" si="1"/>
        <v>0</v>
      </c>
      <c r="M52" s="57">
        <f t="shared" si="1"/>
        <v>1</v>
      </c>
      <c r="N52" s="57">
        <f t="shared" si="1"/>
        <v>0</v>
      </c>
      <c r="O52" s="57">
        <f t="shared" si="1"/>
        <v>2</v>
      </c>
      <c r="P52" s="57">
        <f t="shared" si="1"/>
        <v>0</v>
      </c>
      <c r="Q52" s="57">
        <f t="shared" si="1"/>
        <v>1</v>
      </c>
      <c r="R52" s="57">
        <f t="shared" si="1"/>
        <v>0</v>
      </c>
      <c r="S52" s="57">
        <f t="shared" si="1"/>
        <v>0</v>
      </c>
      <c r="T52" s="57">
        <f t="shared" si="1"/>
        <v>2</v>
      </c>
      <c r="U52" s="57">
        <f t="shared" si="1"/>
        <v>0</v>
      </c>
      <c r="V52" s="57">
        <f t="shared" si="1"/>
        <v>0</v>
      </c>
      <c r="W52" s="57">
        <f t="shared" si="1"/>
        <v>0</v>
      </c>
      <c r="X52" s="57">
        <f t="shared" si="1"/>
        <v>2</v>
      </c>
      <c r="Y52" s="57">
        <f t="shared" si="1"/>
        <v>0</v>
      </c>
      <c r="Z52" s="57">
        <f t="shared" si="1"/>
        <v>1</v>
      </c>
      <c r="AA52" s="57">
        <f t="shared" si="1"/>
        <v>0</v>
      </c>
      <c r="AB52" s="57">
        <f t="shared" si="1"/>
        <v>5</v>
      </c>
      <c r="AC52" s="57">
        <f t="shared" si="1"/>
        <v>0</v>
      </c>
      <c r="AD52" s="57">
        <f t="shared" si="1"/>
        <v>0</v>
      </c>
      <c r="AE52" s="57">
        <f t="shared" si="1"/>
        <v>6</v>
      </c>
      <c r="AF52" s="57">
        <f t="shared" si="1"/>
        <v>0</v>
      </c>
      <c r="AG52" s="57">
        <f t="shared" si="1"/>
        <v>2</v>
      </c>
      <c r="AH52" s="58">
        <f t="shared" si="1"/>
        <v>0</v>
      </c>
      <c r="AJ52" s="76">
        <f>AJ2+AJ6+AJ10+AJ12+AJ14+AJ18+AJ22+AJ24+AJ26+AJ30+AJ34+AJ36+AJ38+AJ42+AJ46+AJ48</f>
        <v>24</v>
      </c>
    </row>
    <row r="53" spans="1:36" s="3" customFormat="1" ht="15" customHeight="1">
      <c r="A53" s="255"/>
      <c r="B53" s="256"/>
      <c r="C53" s="68" t="s">
        <v>2</v>
      </c>
      <c r="D53" s="59">
        <f>D3+D7+D11+D13+D15+D19+D23+D25+D27+D31+D35+D37+D39+D43+D47+D49</f>
        <v>18</v>
      </c>
      <c r="E53" s="59">
        <f aca="true" t="shared" si="2" ref="E53:AH53">E3+E7+E11+E13+E15+E19+E23+E25+E27+E31+E35+E37+E39+E43+E47+E49</f>
        <v>7</v>
      </c>
      <c r="F53" s="59">
        <f t="shared" si="2"/>
        <v>8</v>
      </c>
      <c r="G53" s="59">
        <f t="shared" si="2"/>
        <v>0</v>
      </c>
      <c r="H53" s="59">
        <f t="shared" si="2"/>
        <v>22</v>
      </c>
      <c r="I53" s="59">
        <f t="shared" si="2"/>
        <v>0</v>
      </c>
      <c r="J53" s="59">
        <f t="shared" si="2"/>
        <v>13</v>
      </c>
      <c r="K53" s="59">
        <f t="shared" si="2"/>
        <v>28</v>
      </c>
      <c r="L53" s="59">
        <f t="shared" si="2"/>
        <v>25</v>
      </c>
      <c r="M53" s="59">
        <f t="shared" si="2"/>
        <v>14</v>
      </c>
      <c r="N53" s="59">
        <f t="shared" si="2"/>
        <v>13</v>
      </c>
      <c r="O53" s="59">
        <f t="shared" si="2"/>
        <v>23</v>
      </c>
      <c r="P53" s="59">
        <f t="shared" si="2"/>
        <v>0</v>
      </c>
      <c r="Q53" s="59">
        <f t="shared" si="2"/>
        <v>19</v>
      </c>
      <c r="R53" s="59">
        <f t="shared" si="2"/>
        <v>37</v>
      </c>
      <c r="S53" s="59">
        <f t="shared" si="2"/>
        <v>23</v>
      </c>
      <c r="T53" s="59">
        <f t="shared" si="2"/>
        <v>12</v>
      </c>
      <c r="U53" s="59">
        <f t="shared" si="2"/>
        <v>11</v>
      </c>
      <c r="V53" s="59">
        <f t="shared" si="2"/>
        <v>25</v>
      </c>
      <c r="W53" s="59">
        <f t="shared" si="2"/>
        <v>0</v>
      </c>
      <c r="X53" s="59">
        <f t="shared" si="2"/>
        <v>21</v>
      </c>
      <c r="Y53" s="59">
        <f t="shared" si="2"/>
        <v>34</v>
      </c>
      <c r="Z53" s="59">
        <f t="shared" si="2"/>
        <v>5</v>
      </c>
      <c r="AA53" s="59">
        <f t="shared" si="2"/>
        <v>27</v>
      </c>
      <c r="AB53" s="59">
        <f t="shared" si="2"/>
        <v>17</v>
      </c>
      <c r="AC53" s="59">
        <f t="shared" si="2"/>
        <v>14</v>
      </c>
      <c r="AD53" s="59">
        <f t="shared" si="2"/>
        <v>0</v>
      </c>
      <c r="AE53" s="59">
        <f t="shared" si="2"/>
        <v>25</v>
      </c>
      <c r="AF53" s="59">
        <f t="shared" si="2"/>
        <v>20</v>
      </c>
      <c r="AG53" s="59">
        <f t="shared" si="2"/>
        <v>15</v>
      </c>
      <c r="AH53" s="60">
        <f t="shared" si="2"/>
        <v>0</v>
      </c>
      <c r="AJ53" s="77">
        <f>AJ3+AJ7+AJ11+AJ13+AJ15+AJ19+AJ23+AJ25+AJ27+AJ31+AJ35+AJ37+AJ39+AJ43+AJ47+AJ49</f>
        <v>476</v>
      </c>
    </row>
    <row r="54" spans="1:36" s="3" customFormat="1" ht="15" customHeight="1">
      <c r="A54" s="253" t="s">
        <v>15</v>
      </c>
      <c r="B54" s="254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0</v>
      </c>
      <c r="K54" s="57">
        <f t="shared" si="3"/>
        <v>0</v>
      </c>
      <c r="L54" s="57">
        <f t="shared" si="3"/>
        <v>0</v>
      </c>
      <c r="M54" s="57">
        <f t="shared" si="3"/>
        <v>0</v>
      </c>
      <c r="N54" s="57">
        <f t="shared" si="3"/>
        <v>0</v>
      </c>
      <c r="O54" s="57">
        <f t="shared" si="3"/>
        <v>0</v>
      </c>
      <c r="P54" s="57">
        <f t="shared" si="3"/>
        <v>0</v>
      </c>
      <c r="Q54" s="57">
        <f t="shared" si="3"/>
        <v>0</v>
      </c>
      <c r="R54" s="57">
        <f t="shared" si="3"/>
        <v>0</v>
      </c>
      <c r="S54" s="57">
        <f t="shared" si="3"/>
        <v>0</v>
      </c>
      <c r="T54" s="57">
        <f t="shared" si="3"/>
        <v>0</v>
      </c>
      <c r="U54" s="57">
        <f t="shared" si="3"/>
        <v>1</v>
      </c>
      <c r="V54" s="57">
        <f t="shared" si="3"/>
        <v>0</v>
      </c>
      <c r="W54" s="57">
        <f t="shared" si="3"/>
        <v>0</v>
      </c>
      <c r="X54" s="57">
        <f t="shared" si="3"/>
        <v>0</v>
      </c>
      <c r="Y54" s="57">
        <f t="shared" si="3"/>
        <v>0</v>
      </c>
      <c r="Z54" s="57">
        <f t="shared" si="3"/>
        <v>0</v>
      </c>
      <c r="AA54" s="57">
        <f t="shared" si="3"/>
        <v>0</v>
      </c>
      <c r="AB54" s="57">
        <f t="shared" si="3"/>
        <v>8</v>
      </c>
      <c r="AC54" s="57">
        <f t="shared" si="3"/>
        <v>2</v>
      </c>
      <c r="AD54" s="57">
        <f t="shared" si="3"/>
        <v>0</v>
      </c>
      <c r="AE54" s="57">
        <f t="shared" si="3"/>
        <v>3</v>
      </c>
      <c r="AF54" s="57">
        <f t="shared" si="3"/>
        <v>0</v>
      </c>
      <c r="AG54" s="57">
        <f t="shared" si="3"/>
        <v>2</v>
      </c>
      <c r="AH54" s="58">
        <f t="shared" si="3"/>
        <v>0</v>
      </c>
      <c r="AJ54" s="76">
        <f>AJ4+AJ6+AJ12+AJ16+AJ18+AJ24+AJ28+AJ30+AJ36+AJ40+AJ42+AJ48</f>
        <v>16</v>
      </c>
    </row>
    <row r="55" spans="1:36" s="3" customFormat="1" ht="15" customHeight="1">
      <c r="A55" s="255"/>
      <c r="B55" s="256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0</v>
      </c>
      <c r="H55" s="59">
        <f t="shared" si="4"/>
        <v>0</v>
      </c>
      <c r="I55" s="59">
        <f t="shared" si="4"/>
        <v>0</v>
      </c>
      <c r="J55" s="59">
        <f t="shared" si="4"/>
        <v>0</v>
      </c>
      <c r="K55" s="59">
        <f t="shared" si="4"/>
        <v>4</v>
      </c>
      <c r="L55" s="59">
        <f t="shared" si="4"/>
        <v>0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0</v>
      </c>
      <c r="Q55" s="59">
        <f t="shared" si="4"/>
        <v>0</v>
      </c>
      <c r="R55" s="59">
        <f t="shared" si="4"/>
        <v>0</v>
      </c>
      <c r="S55" s="59">
        <f t="shared" si="4"/>
        <v>0</v>
      </c>
      <c r="T55" s="59">
        <f t="shared" si="4"/>
        <v>0</v>
      </c>
      <c r="U55" s="59">
        <f t="shared" si="4"/>
        <v>3</v>
      </c>
      <c r="V55" s="59">
        <f t="shared" si="4"/>
        <v>0</v>
      </c>
      <c r="W55" s="59">
        <f t="shared" si="4"/>
        <v>0</v>
      </c>
      <c r="X55" s="59">
        <f t="shared" si="4"/>
        <v>0</v>
      </c>
      <c r="Y55" s="59">
        <f t="shared" si="4"/>
        <v>0</v>
      </c>
      <c r="Z55" s="59">
        <f t="shared" si="4"/>
        <v>0</v>
      </c>
      <c r="AA55" s="59">
        <f t="shared" si="4"/>
        <v>2</v>
      </c>
      <c r="AB55" s="59">
        <f t="shared" si="4"/>
        <v>4</v>
      </c>
      <c r="AC55" s="59">
        <f t="shared" si="4"/>
        <v>0</v>
      </c>
      <c r="AD55" s="59">
        <f t="shared" si="4"/>
        <v>0</v>
      </c>
      <c r="AE55" s="59">
        <f t="shared" si="4"/>
        <v>2</v>
      </c>
      <c r="AF55" s="59">
        <f t="shared" si="4"/>
        <v>0</v>
      </c>
      <c r="AG55" s="59">
        <f t="shared" si="4"/>
        <v>0</v>
      </c>
      <c r="AH55" s="60">
        <f t="shared" si="4"/>
        <v>0</v>
      </c>
      <c r="AJ55" s="77">
        <f>AJ5+AJ7+AJ13+AJ17+AJ19+AJ25+AJ29+AJ31+AJ37+AJ41+AJ43+AJ49</f>
        <v>15</v>
      </c>
    </row>
    <row r="56" spans="1:36" s="3" customFormat="1" ht="15" customHeight="1">
      <c r="A56" s="244" t="s">
        <v>16</v>
      </c>
      <c r="B56" s="245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3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3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8">
        <f>AJ8+AJ10+AJ12+AJ20+AJ22+AJ24+AJ32+AJ34+AJ36+AJ44+AJ46+AJ48</f>
        <v>6</v>
      </c>
    </row>
    <row r="57" spans="1:36" s="3" customFormat="1" ht="15" customHeight="1" thickBot="1">
      <c r="A57" s="246"/>
      <c r="B57" s="247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  <mergeCell ref="B12:B13"/>
    <mergeCell ref="A14:A25"/>
    <mergeCell ref="B14:B15"/>
    <mergeCell ref="B16:B17"/>
    <mergeCell ref="B18:B19"/>
    <mergeCell ref="B20:B21"/>
    <mergeCell ref="B22:B23"/>
    <mergeCell ref="B24:B25"/>
    <mergeCell ref="A26:A37"/>
    <mergeCell ref="B26:B27"/>
    <mergeCell ref="B28:B29"/>
    <mergeCell ref="B30:B31"/>
    <mergeCell ref="B32:B33"/>
    <mergeCell ref="B34:B35"/>
    <mergeCell ref="B36:B37"/>
    <mergeCell ref="A38:A49"/>
    <mergeCell ref="B38:B39"/>
    <mergeCell ref="B40:B41"/>
    <mergeCell ref="B42:B43"/>
    <mergeCell ref="B44:B45"/>
    <mergeCell ref="B46:B47"/>
    <mergeCell ref="B48:B4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>
        <v>40787</v>
      </c>
      <c r="B1" s="73" t="s">
        <v>28</v>
      </c>
    </row>
    <row r="2" spans="1:2" s="3" customFormat="1" ht="15" customHeight="1">
      <c r="A2" s="71">
        <f>Fréquentation!D1</f>
        <v>40787</v>
      </c>
      <c r="B2" s="5"/>
    </row>
    <row r="3" spans="1:2" s="3" customFormat="1" ht="15" customHeight="1">
      <c r="A3" s="71">
        <f>Fréquentation!E1</f>
        <v>40788</v>
      </c>
      <c r="B3" s="5"/>
    </row>
    <row r="4" spans="1:2" s="3" customFormat="1" ht="15" customHeight="1">
      <c r="A4" s="71">
        <f>Fréquentation!F1</f>
        <v>40789</v>
      </c>
      <c r="B4" s="5"/>
    </row>
    <row r="5" spans="1:2" s="3" customFormat="1" ht="15" customHeight="1">
      <c r="A5" s="71">
        <f>Fréquentation!G1</f>
        <v>40790</v>
      </c>
      <c r="B5" s="5"/>
    </row>
    <row r="6" spans="1:2" s="3" customFormat="1" ht="15" customHeight="1">
      <c r="A6" s="71">
        <f>Fréquentation!H1</f>
        <v>40791</v>
      </c>
      <c r="B6" s="5"/>
    </row>
    <row r="7" spans="1:2" s="3" customFormat="1" ht="15" customHeight="1">
      <c r="A7" s="71">
        <f>Fréquentation!I1</f>
        <v>40792</v>
      </c>
      <c r="B7" s="5"/>
    </row>
    <row r="8" spans="1:2" s="3" customFormat="1" ht="15" customHeight="1">
      <c r="A8" s="71">
        <f>Fréquentation!J1</f>
        <v>40793</v>
      </c>
      <c r="B8" s="5"/>
    </row>
    <row r="9" spans="1:2" s="3" customFormat="1" ht="15" customHeight="1">
      <c r="A9" s="71">
        <f>Fréquentation!K1</f>
        <v>40794</v>
      </c>
      <c r="B9" s="5"/>
    </row>
    <row r="10" spans="1:2" s="3" customFormat="1" ht="15" customHeight="1">
      <c r="A10" s="71">
        <f>Fréquentation!L1</f>
        <v>40795</v>
      </c>
      <c r="B10" s="5"/>
    </row>
    <row r="11" spans="1:2" s="3" customFormat="1" ht="15" customHeight="1">
      <c r="A11" s="71">
        <f>Fréquentation!M1</f>
        <v>40796</v>
      </c>
      <c r="B11" s="5"/>
    </row>
    <row r="12" spans="1:2" s="3" customFormat="1" ht="15" customHeight="1">
      <c r="A12" s="71">
        <f>Fréquentation!N1</f>
        <v>40797</v>
      </c>
      <c r="B12" s="5"/>
    </row>
    <row r="13" spans="1:2" s="3" customFormat="1" ht="15" customHeight="1">
      <c r="A13" s="71">
        <f>Fréquentation!O1</f>
        <v>40798</v>
      </c>
      <c r="B13" s="5"/>
    </row>
    <row r="14" spans="1:2" s="3" customFormat="1" ht="15" customHeight="1">
      <c r="A14" s="71">
        <f>Fréquentation!P1</f>
        <v>40799</v>
      </c>
      <c r="B14" s="5"/>
    </row>
    <row r="15" spans="1:2" s="3" customFormat="1" ht="15" customHeight="1">
      <c r="A15" s="71">
        <f>Fréquentation!Q1</f>
        <v>40800</v>
      </c>
      <c r="B15" s="5"/>
    </row>
    <row r="16" spans="1:2" s="3" customFormat="1" ht="15" customHeight="1">
      <c r="A16" s="71">
        <f>Fréquentation!R1</f>
        <v>40801</v>
      </c>
      <c r="B16" s="5"/>
    </row>
    <row r="17" spans="1:2" s="3" customFormat="1" ht="15" customHeight="1">
      <c r="A17" s="71">
        <f>Fréquentation!S1</f>
        <v>40802</v>
      </c>
      <c r="B17" s="5"/>
    </row>
    <row r="18" spans="1:2" s="3" customFormat="1" ht="15" customHeight="1">
      <c r="A18" s="71">
        <f>Fréquentation!T1</f>
        <v>40803</v>
      </c>
      <c r="B18" s="5"/>
    </row>
    <row r="19" spans="1:2" s="3" customFormat="1" ht="15" customHeight="1">
      <c r="A19" s="71">
        <f>Fréquentation!U1</f>
        <v>40804</v>
      </c>
      <c r="B19" s="5"/>
    </row>
    <row r="20" spans="1:2" s="3" customFormat="1" ht="15" customHeight="1">
      <c r="A20" s="71">
        <f>Fréquentation!V1</f>
        <v>40805</v>
      </c>
      <c r="B20" s="5"/>
    </row>
    <row r="21" spans="1:2" s="3" customFormat="1" ht="15" customHeight="1">
      <c r="A21" s="71">
        <f>Fréquentation!W1</f>
        <v>40806</v>
      </c>
      <c r="B21" s="5"/>
    </row>
    <row r="22" spans="1:2" s="3" customFormat="1" ht="15" customHeight="1">
      <c r="A22" s="71">
        <f>Fréquentation!X1</f>
        <v>40807</v>
      </c>
      <c r="B22" s="5"/>
    </row>
    <row r="23" spans="1:2" s="3" customFormat="1" ht="15" customHeight="1">
      <c r="A23" s="71">
        <f>Fréquentation!Y1</f>
        <v>40808</v>
      </c>
      <c r="B23" s="5"/>
    </row>
    <row r="24" spans="1:2" s="3" customFormat="1" ht="15" customHeight="1">
      <c r="A24" s="71">
        <f>Fréquentation!Z1</f>
        <v>40809</v>
      </c>
      <c r="B24" s="5"/>
    </row>
    <row r="25" spans="1:2" s="3" customFormat="1" ht="15" customHeight="1">
      <c r="A25" s="71">
        <f>Fréquentation!AA1</f>
        <v>40810</v>
      </c>
      <c r="B25" s="5"/>
    </row>
    <row r="26" spans="1:2" s="3" customFormat="1" ht="15" customHeight="1">
      <c r="A26" s="71">
        <f>Fréquentation!AB1</f>
        <v>40811</v>
      </c>
      <c r="B26" s="5"/>
    </row>
    <row r="27" spans="1:2" s="3" customFormat="1" ht="15" customHeight="1">
      <c r="A27" s="71">
        <f>Fréquentation!AC1</f>
        <v>40812</v>
      </c>
      <c r="B27" s="5"/>
    </row>
    <row r="28" spans="1:2" s="3" customFormat="1" ht="15" customHeight="1">
      <c r="A28" s="71">
        <f>Fréquentation!AD1</f>
        <v>40813</v>
      </c>
      <c r="B28" s="5"/>
    </row>
    <row r="29" spans="1:2" s="3" customFormat="1" ht="15" customHeight="1">
      <c r="A29" s="71">
        <f>Fréquentation!AE1</f>
        <v>40814</v>
      </c>
      <c r="B29" s="5"/>
    </row>
    <row r="30" spans="1:2" s="3" customFormat="1" ht="15" customHeight="1">
      <c r="A30" s="71">
        <f>Fréquentation!AF1</f>
        <v>40815</v>
      </c>
      <c r="B30" s="5"/>
    </row>
    <row r="31" spans="1:2" s="3" customFormat="1" ht="15" customHeight="1">
      <c r="A31" s="71">
        <f>Fréquentation!AG1</f>
        <v>40816</v>
      </c>
      <c r="B31" s="5"/>
    </row>
    <row r="32" spans="1:2" s="3" customFormat="1" ht="15" customHeight="1" thickBot="1">
      <c r="A32" s="72"/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