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2007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2013" sheetId="7" r:id="rId7"/>
  </sheets>
  <definedNames>
    <definedName name="_xlnm.Print_Titles" localSheetId="0">'2007'!$2:$3</definedName>
  </definedNames>
  <calcPr fullCalcOnLoad="1"/>
</workbook>
</file>

<file path=xl/sharedStrings.xml><?xml version="1.0" encoding="utf-8"?>
<sst xmlns="http://schemas.openxmlformats.org/spreadsheetml/2006/main" count="1821" uniqueCount="284">
  <si>
    <t>IMPUT</t>
  </si>
  <si>
    <t>NOM</t>
  </si>
  <si>
    <t>N° Tiers</t>
  </si>
  <si>
    <t>1er acompte</t>
  </si>
  <si>
    <t>2ème acompte</t>
  </si>
  <si>
    <t>3ème acompte</t>
  </si>
  <si>
    <t>Montant versé</t>
  </si>
  <si>
    <t>Reste à percevoir</t>
  </si>
  <si>
    <t>2 ENSEIGNEMENT</t>
  </si>
  <si>
    <t>6574.20 B111</t>
  </si>
  <si>
    <t>Fédération Locale Parents Elèves F.C.P.E.</t>
  </si>
  <si>
    <t>N° mandat</t>
  </si>
  <si>
    <t>date</t>
  </si>
  <si>
    <t>Ass. Parents Elèves P.E.E.P</t>
  </si>
  <si>
    <t>S/TOTAL</t>
  </si>
  <si>
    <t>6574.22 FIN</t>
  </si>
  <si>
    <t>FSE Collège Mme LA FAYETTE</t>
  </si>
  <si>
    <t>Collège H. REMY Jeunes Chanteurs</t>
  </si>
  <si>
    <t>Ass. Sportive CES LA FAYETTE</t>
  </si>
  <si>
    <t>Ass. Sportive CES H. REMY</t>
  </si>
  <si>
    <t>Lycée G. CORMIER Maison des lycéens</t>
  </si>
  <si>
    <t>Ass. Sportive lycée Jules Ferry</t>
  </si>
  <si>
    <t>Ass. Sportive lycée Georges Cormier</t>
  </si>
  <si>
    <t>Lycée Jules Ferry</t>
  </si>
  <si>
    <t>Jeune théâtre d'ici et d'ailleurs</t>
  </si>
  <si>
    <t>Cormier sans frontière</t>
  </si>
  <si>
    <t>65738.20 B111</t>
  </si>
  <si>
    <t>Ass. Gestion Ecole Jean La Fontaine</t>
  </si>
  <si>
    <t>Ass. Gestion Ecole Louis Robert</t>
  </si>
  <si>
    <t>Ass. Gestion Ecole Charles de Gaulle</t>
  </si>
  <si>
    <t>Ass. Gestion Ecole Jehan de Brie</t>
  </si>
  <si>
    <t>Ass. Gestion Ecole P. Kergomard</t>
  </si>
  <si>
    <t>Ass. Gestion Ecole Vaux-Village</t>
  </si>
  <si>
    <t>6574.213 CULT</t>
  </si>
  <si>
    <t>ATAGRIF</t>
  </si>
  <si>
    <t>6574.322 DGS</t>
  </si>
  <si>
    <t>Ass. Les amis du Musée Municipal</t>
  </si>
  <si>
    <t>6574.33 FIN</t>
  </si>
  <si>
    <t>CENTRE CULTUREL</t>
  </si>
  <si>
    <t>observations</t>
  </si>
  <si>
    <t>avance 2007</t>
  </si>
  <si>
    <t>solde subv.</t>
  </si>
  <si>
    <t>6574.40 FIN</t>
  </si>
  <si>
    <t>U.S.M.C. fonctionnement</t>
  </si>
  <si>
    <t>Section hand-ball</t>
  </si>
  <si>
    <t>Subvention briard</t>
  </si>
  <si>
    <t>foot club</t>
  </si>
  <si>
    <t>Centre médico-sportif</t>
  </si>
  <si>
    <t>Centre initiation sportive</t>
  </si>
  <si>
    <t>Section basket-ball</t>
  </si>
  <si>
    <t>Lutte</t>
  </si>
  <si>
    <t>Judo</t>
  </si>
  <si>
    <t>Athlétisme</t>
  </si>
  <si>
    <t>Boule lyonnaise</t>
  </si>
  <si>
    <t>Canöe-kayak</t>
  </si>
  <si>
    <t>Escrime</t>
  </si>
  <si>
    <t>Gymnastique</t>
  </si>
  <si>
    <t>Karaté</t>
  </si>
  <si>
    <t>Pétanque</t>
  </si>
  <si>
    <t>Cyclisme</t>
  </si>
  <si>
    <t>Tennis de table</t>
  </si>
  <si>
    <t>Volley-ball</t>
  </si>
  <si>
    <t>Olympique columérien</t>
  </si>
  <si>
    <t>Tennis club</t>
  </si>
  <si>
    <t>Coulommiers rando</t>
  </si>
  <si>
    <t>Yoga pour tous</t>
  </si>
  <si>
    <t>Sport canin</t>
  </si>
  <si>
    <t>Bridge club</t>
  </si>
  <si>
    <t>6574.423 DGS</t>
  </si>
  <si>
    <t>A.C.V.L. LONGCHAUMOIS</t>
  </si>
  <si>
    <t>6574.025 CULT</t>
  </si>
  <si>
    <t>Ass. Groupe BAGAMOYI</t>
  </si>
  <si>
    <t>Theil village</t>
  </si>
  <si>
    <t>Tempo orchestra</t>
  </si>
  <si>
    <t>Ass. Philatélique</t>
  </si>
  <si>
    <t>6574.025 DGS</t>
  </si>
  <si>
    <t>Sté horticulture sciences naturelles</t>
  </si>
  <si>
    <t>Sté "les trempeurs de fil"</t>
  </si>
  <si>
    <t>Capella</t>
  </si>
  <si>
    <t>Confrérie des côteaux briards</t>
  </si>
  <si>
    <t>Ass. Les amis de la couleur</t>
  </si>
  <si>
    <t>Accordéon club de la brie</t>
  </si>
  <si>
    <t>Ass. Des amis de l'orgue</t>
  </si>
  <si>
    <t>Comité d'entente des ass. Patr.</t>
  </si>
  <si>
    <t>Ass. De gestion salle le valentin</t>
  </si>
  <si>
    <t>AOR officiers de réserve</t>
  </si>
  <si>
    <t>Combattants de moins de 20 ans</t>
  </si>
  <si>
    <t>Fédération nationale combattants volontaires</t>
  </si>
  <si>
    <t>Légion d'honneur</t>
  </si>
  <si>
    <t>ASOR</t>
  </si>
  <si>
    <t>Ass. Des combattants union française</t>
  </si>
  <si>
    <t>Médaillés militaires 421ème section</t>
  </si>
  <si>
    <t>FNACA</t>
  </si>
  <si>
    <t>5 INTERVENTIONS SOCIALES</t>
  </si>
  <si>
    <t>657362.520 FIN</t>
  </si>
  <si>
    <t>Centre communal d'action sociale</t>
  </si>
  <si>
    <t>523 - Actions en faveur personnes en difficultés</t>
  </si>
  <si>
    <t>6574.523 DGS</t>
  </si>
  <si>
    <t>Croix-rouge française</t>
  </si>
  <si>
    <t>FNATH</t>
  </si>
  <si>
    <t>Espace chaleur solidarité</t>
  </si>
  <si>
    <t>Ass. Familiale coulommiers et région</t>
  </si>
  <si>
    <t>Ass. Des donneurs de sang</t>
  </si>
  <si>
    <t>ASDATH</t>
  </si>
  <si>
    <t>Ass. Solidarité canton</t>
  </si>
  <si>
    <t>UNAFAM</t>
  </si>
  <si>
    <t>A V I M E J</t>
  </si>
  <si>
    <t>Vie libre</t>
  </si>
  <si>
    <t>9 ACTIONS ECONOMIQUES</t>
  </si>
  <si>
    <t>90 - Actions pour l'emploi</t>
  </si>
  <si>
    <t>6574.90 DGS</t>
  </si>
  <si>
    <t>AGIR A,B,C,D (FORUM EMPLOI)</t>
  </si>
  <si>
    <t>Mission locale</t>
  </si>
  <si>
    <t>91 - Commerces</t>
  </si>
  <si>
    <t>6574.91 DGS</t>
  </si>
  <si>
    <t>Comité foire fromages et vins</t>
  </si>
  <si>
    <t>Maison de l'élevage (foire aux bestiaux)</t>
  </si>
  <si>
    <t>020 - Administration générale de la collectivité</t>
  </si>
  <si>
    <t>6574.020 DGS</t>
  </si>
  <si>
    <t>Amicale personnel communal</t>
  </si>
  <si>
    <t>6574.04 DGS</t>
  </si>
  <si>
    <t>Comité jumelage fêtes coulommiers</t>
  </si>
  <si>
    <t>TOTAL GENERAL</t>
  </si>
  <si>
    <t>Budgété</t>
  </si>
  <si>
    <t>20 - Services communs</t>
  </si>
  <si>
    <t>21 - Enseignement du premier degré</t>
  </si>
  <si>
    <t>213 - classes regroupées</t>
  </si>
  <si>
    <t>22 - Enseignement du second degré</t>
  </si>
  <si>
    <t>3 CULTUREL</t>
  </si>
  <si>
    <t>322 - Musée</t>
  </si>
  <si>
    <t>33 Action culturelle</t>
  </si>
  <si>
    <t>4 SPORT ET JEUNESSE</t>
  </si>
  <si>
    <t>40 - Services communs</t>
  </si>
  <si>
    <t>42 - JEUNESSE</t>
  </si>
  <si>
    <t>423 Colonies de vacances</t>
  </si>
  <si>
    <t>025 - Aide aux associations (non classées ailleurs)</t>
  </si>
  <si>
    <t>0 SERVICES GENERAUX DES ADMINISTRATIONS PUBLIQUES LOCALES</t>
  </si>
  <si>
    <t>04 - RELATIONS INTERNATIONALES</t>
  </si>
  <si>
    <t>rugby</t>
  </si>
  <si>
    <t>00024</t>
  </si>
  <si>
    <t>00008</t>
  </si>
  <si>
    <t>00810</t>
  </si>
  <si>
    <t>00134</t>
  </si>
  <si>
    <t>00045</t>
  </si>
  <si>
    <t>00049</t>
  </si>
  <si>
    <t>00812</t>
  </si>
  <si>
    <t>00209</t>
  </si>
  <si>
    <t>00060</t>
  </si>
  <si>
    <t>00041</t>
  </si>
  <si>
    <t>00022</t>
  </si>
  <si>
    <t>00820</t>
  </si>
  <si>
    <t>00806</t>
  </si>
  <si>
    <t>00807</t>
  </si>
  <si>
    <t>00589</t>
  </si>
  <si>
    <t>00040</t>
  </si>
  <si>
    <t>00110</t>
  </si>
  <si>
    <t>00002</t>
  </si>
  <si>
    <t>00128</t>
  </si>
  <si>
    <t>00808</t>
  </si>
  <si>
    <t>00107</t>
  </si>
  <si>
    <t>00044</t>
  </si>
  <si>
    <t>00814</t>
  </si>
  <si>
    <t>00213</t>
  </si>
  <si>
    <t>00813</t>
  </si>
  <si>
    <t>00050</t>
  </si>
  <si>
    <t>00043</t>
  </si>
  <si>
    <t>00809</t>
  </si>
  <si>
    <t>00648</t>
  </si>
  <si>
    <t>00817</t>
  </si>
  <si>
    <t>00136</t>
  </si>
  <si>
    <t>délibération 07/221 du 17/9/07</t>
  </si>
  <si>
    <t>subv. Except.</t>
  </si>
  <si>
    <t>520 - Interventions sociales</t>
  </si>
  <si>
    <t>U.C.I.E.</t>
  </si>
  <si>
    <t>U.C.I.E.
délib 07/262 du 26/11/07</t>
  </si>
  <si>
    <t>Avance</t>
  </si>
  <si>
    <t>6574.020 FIN</t>
  </si>
  <si>
    <t>Bibliothèque sonore Départementale de Meaux</t>
  </si>
  <si>
    <t>6574.04 FIN</t>
  </si>
  <si>
    <t>6574.20 FIN</t>
  </si>
  <si>
    <t>65738.20 FIN</t>
  </si>
  <si>
    <t>Savate - boxe française</t>
  </si>
  <si>
    <t>6574.423 FIN</t>
  </si>
  <si>
    <t>6574.523 FIN</t>
  </si>
  <si>
    <t>6574.90 FIN</t>
  </si>
  <si>
    <t>6574.91 FIN</t>
  </si>
  <si>
    <t>Solde</t>
  </si>
  <si>
    <t>Coulommiers Brie Football</t>
  </si>
  <si>
    <t>APEL Ste-Foy</t>
  </si>
  <si>
    <t>6574.025 FIN</t>
  </si>
  <si>
    <t>Taekwendo 77</t>
  </si>
  <si>
    <t>Handi sport</t>
  </si>
  <si>
    <t>FIN 020 6574 DRH SUBV</t>
  </si>
  <si>
    <t>FIN 025 6574 DGS SUBV</t>
  </si>
  <si>
    <t>FIN 33 6574 CULT SUBV</t>
  </si>
  <si>
    <t>FIN 20 6574 SCOL SUBV</t>
  </si>
  <si>
    <t>FIN 22 6574 SCOL SUBV</t>
  </si>
  <si>
    <t>FIN 40 6574 SPO SUBV</t>
  </si>
  <si>
    <t>FIN 423 6574 LONG SUBV</t>
  </si>
  <si>
    <t>FIN 520 657362 CCAS SUBV</t>
  </si>
  <si>
    <t>FIN 523 6574 SOCI SUBV</t>
  </si>
  <si>
    <t>FIN 90 6574 DGS SUBV</t>
  </si>
  <si>
    <t>FIN 91 6574 DGS SUBV</t>
  </si>
  <si>
    <t>Lycée Jules Ferry Trait d'union</t>
  </si>
  <si>
    <t>Coquilla jeux</t>
  </si>
  <si>
    <t>FIN 048 6574 DGS SUBV</t>
  </si>
  <si>
    <t>Souvenir français</t>
  </si>
  <si>
    <t>FIN 20 65738 SCOL SUBV</t>
  </si>
  <si>
    <t>Karaté Shukokai</t>
  </si>
  <si>
    <t>Lycée G. Cormier Maison des lycéens</t>
  </si>
  <si>
    <t>FSE Collège Mme de La Fayette</t>
  </si>
  <si>
    <t>Raid briard</t>
  </si>
  <si>
    <t>113 - Sécurité intérieure</t>
  </si>
  <si>
    <t>FIN 113 6574 DGS SUBV</t>
  </si>
  <si>
    <t>Jeunes pompiers de Seine-et-Marne</t>
  </si>
  <si>
    <t>Olympique columérien (rugby)</t>
  </si>
  <si>
    <t>APKC (karting)</t>
  </si>
  <si>
    <t>U.S.M.C.</t>
  </si>
  <si>
    <t>Coulo-rando</t>
  </si>
  <si>
    <t>Lycée Jules Ferry - trait d'union</t>
  </si>
  <si>
    <t>DM 4</t>
  </si>
  <si>
    <t>Centre culturel (régie municipale)</t>
  </si>
  <si>
    <t>A.C.V.L. Longchaumois</t>
  </si>
  <si>
    <t>Orchestre d'harmonie de Coulommiers</t>
  </si>
  <si>
    <t>DM1</t>
  </si>
  <si>
    <t>annuler vu</t>
  </si>
  <si>
    <t>le 26/10/11avec viviane</t>
  </si>
  <si>
    <t>GERE PAR NAT</t>
  </si>
  <si>
    <t>subv compl 15000</t>
  </si>
  <si>
    <t>Société "Les trempeurs de fil"</t>
  </si>
  <si>
    <t>Comité d'entente des associations patriotiques</t>
  </si>
  <si>
    <t>0 SERVICES GÉNÉRAUX DES ADMINISTRATIONS PUBLIQUES LOCALES</t>
  </si>
  <si>
    <t>Association Aviculture</t>
  </si>
  <si>
    <t>Comité jumelage et fêtes de Coulommiers</t>
  </si>
  <si>
    <t>Association Parents Élèves P.E.E.P</t>
  </si>
  <si>
    <t>APEL Sainte-Foy</t>
  </si>
  <si>
    <t>Association Gestion École Jean La Fontaine</t>
  </si>
  <si>
    <t>Association Gestion École Louis Robert</t>
  </si>
  <si>
    <t>Association Gestion École Charles de Gaulle</t>
  </si>
  <si>
    <t>Association Gestion École Jehan de Brie</t>
  </si>
  <si>
    <t>Association Gestion École P. Kergomard</t>
  </si>
  <si>
    <t>Association Gestion École Vaux Village</t>
  </si>
  <si>
    <t>Collège H. RÉMY Jeunes Chanteurs</t>
  </si>
  <si>
    <t>Association Sportive CES LA FAYETTE</t>
  </si>
  <si>
    <t>Association Sportive CES H. REMY</t>
  </si>
  <si>
    <t>Association Sportive Lycée Jules Ferry</t>
  </si>
  <si>
    <t>Association Sportive Lycée Georges Cormier</t>
  </si>
  <si>
    <t>Lycée Jules Ferry - Trait d'union</t>
  </si>
  <si>
    <t>Association Les amis du Musée Municipal</t>
  </si>
  <si>
    <t>Association Philatélique</t>
  </si>
  <si>
    <t>Association Les amis de la couleur</t>
  </si>
  <si>
    <t>Association Des amis de l'orgue</t>
  </si>
  <si>
    <t>Société d'horticulture sciences naturelles</t>
  </si>
  <si>
    <t>Association Artistique Le Valentin</t>
  </si>
  <si>
    <t>Association Familiale Coulommiers et sa région</t>
  </si>
  <si>
    <t>Association des donneurs de sang</t>
  </si>
  <si>
    <t>Association Solidarité canton</t>
  </si>
  <si>
    <t>Comité de la Foire fromages et vins</t>
  </si>
  <si>
    <t>Association Tourisme en Brie</t>
  </si>
  <si>
    <t>TOTAL GÉNÉRAL</t>
  </si>
  <si>
    <t>95 -Aides au tourisme</t>
  </si>
  <si>
    <t>Association Groupe BAGAMOYI</t>
  </si>
  <si>
    <t>Association des amis de l'orgue</t>
  </si>
  <si>
    <t>Société horticulture sciences naturelles</t>
  </si>
  <si>
    <t>Aumônerie des jeunes de l'enseignement public</t>
  </si>
  <si>
    <t>Association de gestion salle le valentin</t>
  </si>
  <si>
    <t xml:space="preserve">Souvenir français </t>
  </si>
  <si>
    <t>Association de Parents d'élèves P.E.E.P</t>
  </si>
  <si>
    <t>APPEL Sainte-Foy</t>
  </si>
  <si>
    <t>Association sportive CES LA FAYETTE</t>
  </si>
  <si>
    <t>Association sportive Lycée Georges Cormier</t>
  </si>
  <si>
    <t>Association sportive Lycée Jules Ferry</t>
  </si>
  <si>
    <t>Association des combattants Union Française</t>
  </si>
  <si>
    <t>Fédération Locale Parents d'Élèves F.C.P.E.</t>
  </si>
  <si>
    <t>Association de Parents d'Élèves P.E.E.P</t>
  </si>
  <si>
    <t>Association sportive CES H. RÉMY</t>
  </si>
  <si>
    <t>Association de gestion Salle le valentin</t>
  </si>
  <si>
    <t>Association familiale de Coulommiers et sa région</t>
  </si>
  <si>
    <t>Association sportive CES Mme de la Fayette</t>
  </si>
  <si>
    <t>Association sportive CES H. Rémy</t>
  </si>
  <si>
    <t>Association sportive lycée Georges Cormier</t>
  </si>
  <si>
    <t>Association des Parents d'Élèves P.E.E.P</t>
  </si>
  <si>
    <t>Société d'horticulture et sciences naturelles</t>
  </si>
  <si>
    <t>9 ACTIONS ÉCONOMIQUES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</si>
</sst>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C]dddd\ d\ mmmm\ yyyy"/>
    <numFmt numFmtId="166" formatCode="dd/mm/yy;@"/>
    <numFmt numFmtId="167" formatCode="#,##0.00;[Red]#,##0.00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8"/>
      <name val="Arial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 style="hair"/>
    </border>
    <border>
      <left style="thin"/>
      <right style="double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8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1" fontId="1" fillId="0" borderId="16" xfId="0" applyNumberFormat="1" applyFont="1" applyBorder="1" applyAlignment="1">
      <alignment horizontal="center"/>
    </xf>
    <xf numFmtId="166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 horizontal="right"/>
    </xf>
    <xf numFmtId="4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66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1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/>
    </xf>
    <xf numFmtId="0" fontId="1" fillId="0" borderId="21" xfId="0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166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4" fontId="1" fillId="0" borderId="24" xfId="0" applyNumberFormat="1" applyFont="1" applyBorder="1" applyAlignment="1">
      <alignment/>
    </xf>
    <xf numFmtId="166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center"/>
    </xf>
    <xf numFmtId="4" fontId="2" fillId="0" borderId="27" xfId="0" applyNumberFormat="1" applyFont="1" applyBorder="1" applyAlignment="1">
      <alignment/>
    </xf>
    <xf numFmtId="166" fontId="1" fillId="0" borderId="27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horizontal="center"/>
    </xf>
    <xf numFmtId="4" fontId="1" fillId="0" borderId="29" xfId="0" applyNumberFormat="1" applyFont="1" applyBorder="1" applyAlignment="1">
      <alignment/>
    </xf>
    <xf numFmtId="166" fontId="1" fillId="0" borderId="29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22" xfId="0" applyFont="1" applyBorder="1" applyAlignment="1">
      <alignment horizontal="center"/>
    </xf>
    <xf numFmtId="4" fontId="1" fillId="0" borderId="22" xfId="0" applyNumberFormat="1" applyFont="1" applyBorder="1" applyAlignment="1">
      <alignment/>
    </xf>
    <xf numFmtId="1" fontId="1" fillId="0" borderId="22" xfId="0" applyNumberFormat="1" applyFont="1" applyBorder="1" applyAlignment="1">
      <alignment horizontal="center"/>
    </xf>
    <xf numFmtId="166" fontId="1" fillId="0" borderId="22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33" xfId="0" applyFont="1" applyBorder="1" applyAlignment="1" quotePrefix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5" xfId="0" applyFont="1" applyBorder="1" applyAlignment="1">
      <alignment horizontal="center"/>
    </xf>
    <xf numFmtId="4" fontId="1" fillId="0" borderId="35" xfId="0" applyNumberFormat="1" applyFont="1" applyBorder="1" applyAlignment="1">
      <alignment/>
    </xf>
    <xf numFmtId="166" fontId="1" fillId="0" borderId="35" xfId="0" applyNumberFormat="1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8" xfId="0" applyFont="1" applyBorder="1" applyAlignment="1">
      <alignment horizontal="center"/>
    </xf>
    <xf numFmtId="4" fontId="1" fillId="0" borderId="38" xfId="0" applyNumberFormat="1" applyFont="1" applyBorder="1" applyAlignment="1">
      <alignment/>
    </xf>
    <xf numFmtId="166" fontId="1" fillId="0" borderId="38" xfId="0" applyNumberFormat="1" applyFont="1" applyBorder="1" applyAlignment="1">
      <alignment/>
    </xf>
    <xf numFmtId="0" fontId="1" fillId="0" borderId="39" xfId="0" applyFont="1" applyBorder="1" applyAlignment="1">
      <alignment/>
    </xf>
    <xf numFmtId="0" fontId="3" fillId="0" borderId="15" xfId="0" applyFont="1" applyBorder="1" applyAlignment="1" quotePrefix="1">
      <alignment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2" fillId="33" borderId="33" xfId="0" applyFont="1" applyFill="1" applyBorder="1" applyAlignment="1" quotePrefix="1">
      <alignment/>
    </xf>
    <xf numFmtId="0" fontId="1" fillId="33" borderId="42" xfId="0" applyFont="1" applyFill="1" applyBorder="1" applyAlignment="1">
      <alignment/>
    </xf>
    <xf numFmtId="0" fontId="2" fillId="33" borderId="43" xfId="0" applyFont="1" applyFill="1" applyBorder="1" applyAlignment="1">
      <alignment/>
    </xf>
    <xf numFmtId="0" fontId="1" fillId="33" borderId="44" xfId="0" applyFont="1" applyFill="1" applyBorder="1" applyAlignment="1">
      <alignment/>
    </xf>
    <xf numFmtId="0" fontId="2" fillId="34" borderId="45" xfId="0" applyFont="1" applyFill="1" applyBorder="1" applyAlignment="1">
      <alignment/>
    </xf>
    <xf numFmtId="0" fontId="2" fillId="34" borderId="46" xfId="0" applyFont="1" applyFill="1" applyBorder="1" applyAlignment="1">
      <alignment/>
    </xf>
    <xf numFmtId="0" fontId="2" fillId="35" borderId="45" xfId="0" applyFont="1" applyFill="1" applyBorder="1" applyAlignment="1">
      <alignment/>
    </xf>
    <xf numFmtId="0" fontId="2" fillId="35" borderId="47" xfId="0" applyFont="1" applyFill="1" applyBorder="1" applyAlignment="1">
      <alignment/>
    </xf>
    <xf numFmtId="0" fontId="1" fillId="36" borderId="47" xfId="0" applyFont="1" applyFill="1" applyBorder="1" applyAlignment="1">
      <alignment/>
    </xf>
    <xf numFmtId="0" fontId="2" fillId="37" borderId="45" xfId="0" applyFont="1" applyFill="1" applyBorder="1" applyAlignment="1">
      <alignment/>
    </xf>
    <xf numFmtId="0" fontId="2" fillId="37" borderId="48" xfId="0" applyFont="1" applyFill="1" applyBorder="1" applyAlignment="1">
      <alignment/>
    </xf>
    <xf numFmtId="0" fontId="2" fillId="38" borderId="45" xfId="0" applyFont="1" applyFill="1" applyBorder="1" applyAlignment="1">
      <alignment/>
    </xf>
    <xf numFmtId="0" fontId="2" fillId="38" borderId="49" xfId="0" applyFont="1" applyFill="1" applyBorder="1" applyAlignment="1">
      <alignment/>
    </xf>
    <xf numFmtId="4" fontId="1" fillId="0" borderId="19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/>
    </xf>
    <xf numFmtId="166" fontId="1" fillId="0" borderId="19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16" xfId="0" applyFont="1" applyBorder="1" applyAlignment="1" quotePrefix="1">
      <alignment horizontal="center"/>
    </xf>
    <xf numFmtId="0" fontId="1" fillId="0" borderId="22" xfId="0" applyFont="1" applyBorder="1" applyAlignment="1" quotePrefix="1">
      <alignment horizontal="center"/>
    </xf>
    <xf numFmtId="0" fontId="1" fillId="0" borderId="16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1" fillId="0" borderId="41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52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51" xfId="0" applyFont="1" applyBorder="1" applyAlignment="1">
      <alignment/>
    </xf>
    <xf numFmtId="4" fontId="1" fillId="0" borderId="42" xfId="0" applyNumberFormat="1" applyFont="1" applyBorder="1" applyAlignment="1">
      <alignment/>
    </xf>
    <xf numFmtId="4" fontId="1" fillId="0" borderId="52" xfId="0" applyNumberFormat="1" applyFont="1" applyBorder="1" applyAlignment="1">
      <alignment/>
    </xf>
    <xf numFmtId="4" fontId="1" fillId="0" borderId="44" xfId="0" applyNumberFormat="1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38" xfId="0" applyFont="1" applyBorder="1" applyAlignment="1">
      <alignment horizontal="right"/>
    </xf>
    <xf numFmtId="4" fontId="2" fillId="0" borderId="38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5" fillId="0" borderId="38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33" xfId="0" applyFont="1" applyBorder="1" applyAlignment="1" quotePrefix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4" fontId="1" fillId="0" borderId="35" xfId="0" applyNumberFormat="1" applyFont="1" applyBorder="1" applyAlignment="1">
      <alignment vertical="center"/>
    </xf>
    <xf numFmtId="166" fontId="1" fillId="0" borderId="35" xfId="0" applyNumberFormat="1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 quotePrefix="1">
      <alignment horizontal="center" vertical="center"/>
    </xf>
    <xf numFmtId="4" fontId="1" fillId="0" borderId="16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166" fontId="1" fillId="0" borderId="16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16" xfId="0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2" fillId="0" borderId="38" xfId="0" applyFont="1" applyBorder="1" applyAlignment="1">
      <alignment horizontal="right" vertical="center" wrapText="1"/>
    </xf>
    <xf numFmtId="0" fontId="1" fillId="0" borderId="38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4" fontId="2" fillId="0" borderId="38" xfId="0" applyNumberFormat="1" applyFont="1" applyBorder="1" applyAlignment="1">
      <alignment vertical="center"/>
    </xf>
    <xf numFmtId="166" fontId="1" fillId="0" borderId="38" xfId="0" applyNumberFormat="1" applyFont="1" applyBorder="1" applyAlignment="1">
      <alignment vertical="center"/>
    </xf>
    <xf numFmtId="4" fontId="1" fillId="0" borderId="38" xfId="0" applyNumberFormat="1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38" xfId="0" applyFont="1" applyBorder="1" applyAlignment="1">
      <alignment vertical="center" wrapText="1"/>
    </xf>
    <xf numFmtId="0" fontId="3" fillId="0" borderId="15" xfId="0" applyFont="1" applyBorder="1" applyAlignment="1" quotePrefix="1">
      <alignment vertical="center"/>
    </xf>
    <xf numFmtId="1" fontId="1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166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vertical="center"/>
    </xf>
    <xf numFmtId="166" fontId="1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1" fontId="1" fillId="0" borderId="19" xfId="0" applyNumberFormat="1" applyFont="1" applyBorder="1" applyAlignment="1">
      <alignment horizontal="center" vertical="center"/>
    </xf>
    <xf numFmtId="166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1" xfId="0" applyFont="1" applyBorder="1" applyAlignment="1">
      <alignment vertical="center"/>
    </xf>
    <xf numFmtId="1" fontId="1" fillId="0" borderId="0" xfId="0" applyNumberFormat="1" applyFont="1" applyAlignment="1">
      <alignment horizontal="center" vertical="center"/>
    </xf>
    <xf numFmtId="4" fontId="1" fillId="0" borderId="42" xfId="0" applyNumberFormat="1" applyFont="1" applyBorder="1" applyAlignment="1">
      <alignment vertical="center"/>
    </xf>
    <xf numFmtId="0" fontId="2" fillId="37" borderId="45" xfId="0" applyFont="1" applyFill="1" applyBorder="1" applyAlignment="1">
      <alignment vertical="center"/>
    </xf>
    <xf numFmtId="4" fontId="1" fillId="0" borderId="52" xfId="0" applyNumberFormat="1" applyFont="1" applyBorder="1" applyAlignment="1">
      <alignment vertical="center"/>
    </xf>
    <xf numFmtId="0" fontId="2" fillId="37" borderId="48" xfId="0" applyFont="1" applyFill="1" applyBorder="1" applyAlignment="1">
      <alignment vertical="center"/>
    </xf>
    <xf numFmtId="4" fontId="1" fillId="0" borderId="44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0" fontId="2" fillId="38" borderId="45" xfId="0" applyFont="1" applyFill="1" applyBorder="1" applyAlignment="1">
      <alignment vertical="center"/>
    </xf>
    <xf numFmtId="0" fontId="2" fillId="38" borderId="49" xfId="0" applyFont="1" applyFill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" fillId="0" borderId="22" xfId="0" applyFont="1" applyBorder="1" applyAlignment="1" quotePrefix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66" fontId="1" fillId="0" borderId="22" xfId="0" applyNumberFormat="1" applyFont="1" applyBorder="1" applyAlignment="1">
      <alignment vertical="center"/>
    </xf>
    <xf numFmtId="4" fontId="1" fillId="0" borderId="32" xfId="0" applyNumberFormat="1" applyFont="1" applyBorder="1" applyAlignment="1">
      <alignment vertical="center"/>
    </xf>
    <xf numFmtId="0" fontId="2" fillId="35" borderId="45" xfId="0" applyFont="1" applyFill="1" applyBorder="1" applyAlignment="1">
      <alignment vertical="center"/>
    </xf>
    <xf numFmtId="0" fontId="2" fillId="35" borderId="47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67" fontId="1" fillId="0" borderId="16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" fillId="36" borderId="46" xfId="0" applyFont="1" applyFill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" fillId="36" borderId="47" xfId="0" applyFont="1" applyFill="1" applyBorder="1" applyAlignment="1">
      <alignment vertical="center"/>
    </xf>
    <xf numFmtId="0" fontId="1" fillId="0" borderId="44" xfId="0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37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" fontId="1" fillId="0" borderId="38" xfId="0" applyNumberFormat="1" applyFont="1" applyBorder="1" applyAlignment="1">
      <alignment vertical="center"/>
    </xf>
    <xf numFmtId="4" fontId="1" fillId="0" borderId="39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4" fontId="1" fillId="0" borderId="24" xfId="0" applyNumberFormat="1" applyFont="1" applyBorder="1" applyAlignment="1">
      <alignment vertical="center"/>
    </xf>
    <xf numFmtId="166" fontId="1" fillId="0" borderId="24" xfId="0" applyNumberFormat="1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67" fontId="1" fillId="0" borderId="27" xfId="0" applyNumberFormat="1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4" fontId="2" fillId="0" borderId="27" xfId="0" applyNumberFormat="1" applyFont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166" fontId="1" fillId="0" borderId="27" xfId="0" applyNumberFormat="1" applyFont="1" applyBorder="1" applyAlignment="1">
      <alignment vertical="center"/>
    </xf>
    <xf numFmtId="4" fontId="1" fillId="0" borderId="27" xfId="0" applyNumberFormat="1" applyFont="1" applyBorder="1" applyAlignment="1">
      <alignment vertical="center"/>
    </xf>
    <xf numFmtId="4" fontId="1" fillId="0" borderId="50" xfId="0" applyNumberFormat="1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4" fontId="1" fillId="0" borderId="29" xfId="0" applyNumberFormat="1" applyFont="1" applyBorder="1" applyAlignment="1">
      <alignment vertical="center"/>
    </xf>
    <xf numFmtId="166" fontId="1" fillId="0" borderId="29" xfId="0" applyNumberFormat="1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38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right" vertical="center" wrapText="1"/>
    </xf>
    <xf numFmtId="16" fontId="1" fillId="0" borderId="16" xfId="0" applyNumberFormat="1" applyFont="1" applyBorder="1" applyAlignment="1">
      <alignment horizontal="center" vertical="center"/>
    </xf>
    <xf numFmtId="4" fontId="1" fillId="40" borderId="17" xfId="0" applyNumberFormat="1" applyFont="1" applyFill="1" applyBorder="1" applyAlignment="1">
      <alignment vertical="center"/>
    </xf>
    <xf numFmtId="4" fontId="1" fillId="41" borderId="17" xfId="0" applyNumberFormat="1" applyFont="1" applyFill="1" applyBorder="1" applyAlignment="1">
      <alignment vertical="center"/>
    </xf>
    <xf numFmtId="3" fontId="1" fillId="0" borderId="16" xfId="0" applyNumberFormat="1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80"/>
  <sheetViews>
    <sheetView tabSelected="1" zoomScalePageLayoutView="0" workbookViewId="0" topLeftCell="A130">
      <selection activeCell="A158" sqref="A158"/>
    </sheetView>
  </sheetViews>
  <sheetFormatPr defaultColWidth="11.421875" defaultRowHeight="12.75"/>
  <cols>
    <col min="1" max="1" width="24.7109375" style="4" customWidth="1"/>
    <col min="2" max="2" width="34.421875" style="4" customWidth="1"/>
    <col min="3" max="3" width="10.00390625" style="4" bestFit="1" customWidth="1"/>
    <col min="4" max="4" width="6.421875" style="5" bestFit="1" customWidth="1"/>
    <col min="5" max="5" width="8.7109375" style="4" bestFit="1" customWidth="1"/>
    <col min="6" max="6" width="9.57421875" style="4" bestFit="1" customWidth="1"/>
    <col min="7" max="7" width="8.00390625" style="5" bestFit="1" customWidth="1"/>
    <col min="8" max="8" width="7.00390625" style="4" bestFit="1" customWidth="1"/>
    <col min="9" max="9" width="11.00390625" style="4" bestFit="1" customWidth="1"/>
    <col min="10" max="10" width="8.00390625" style="5" bestFit="1" customWidth="1"/>
    <col min="11" max="11" width="7.00390625" style="4" bestFit="1" customWidth="1"/>
    <col min="12" max="12" width="11.00390625" style="4" bestFit="1" customWidth="1"/>
    <col min="13" max="13" width="8.00390625" style="5" bestFit="1" customWidth="1"/>
    <col min="14" max="14" width="7.00390625" style="4" bestFit="1" customWidth="1"/>
    <col min="15" max="15" width="10.8515625" style="4" customWidth="1"/>
    <col min="16" max="16" width="12.28125" style="4" customWidth="1"/>
    <col min="17" max="16384" width="11.421875" style="4" customWidth="1"/>
  </cols>
  <sheetData>
    <row r="1" ht="12" thickBot="1"/>
    <row r="2" spans="1:16" ht="12.75" thickBot="1" thickTop="1">
      <c r="A2" s="1" t="s">
        <v>0</v>
      </c>
      <c r="B2" s="2" t="s">
        <v>1</v>
      </c>
      <c r="C2" s="2" t="s">
        <v>39</v>
      </c>
      <c r="D2" s="2" t="s">
        <v>2</v>
      </c>
      <c r="E2" s="2" t="s">
        <v>123</v>
      </c>
      <c r="F2" s="2" t="s">
        <v>3</v>
      </c>
      <c r="G2" s="2" t="s">
        <v>11</v>
      </c>
      <c r="H2" s="2" t="s">
        <v>12</v>
      </c>
      <c r="I2" s="2" t="s">
        <v>4</v>
      </c>
      <c r="J2" s="2" t="s">
        <v>11</v>
      </c>
      <c r="K2" s="2" t="s">
        <v>12</v>
      </c>
      <c r="L2" s="2" t="s">
        <v>5</v>
      </c>
      <c r="M2" s="2" t="s">
        <v>11</v>
      </c>
      <c r="N2" s="2" t="s">
        <v>12</v>
      </c>
      <c r="O2" s="2" t="s">
        <v>6</v>
      </c>
      <c r="P2" s="3" t="s">
        <v>7</v>
      </c>
    </row>
    <row r="3" spans="1:16" ht="6" customHeight="1" thickTop="1">
      <c r="A3" s="93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6" customHeight="1" thickBo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2" ht="12" thickTop="1">
      <c r="A5" s="94" t="s">
        <v>231</v>
      </c>
      <c r="B5" s="95"/>
      <c r="E5" s="6"/>
      <c r="F5" s="6"/>
      <c r="I5" s="7"/>
      <c r="L5" s="7"/>
    </row>
    <row r="6" spans="1:12" ht="12" thickBot="1">
      <c r="A6" s="96"/>
      <c r="B6" s="97"/>
      <c r="E6" s="6"/>
      <c r="F6" s="6"/>
      <c r="I6" s="8"/>
      <c r="L6" s="7"/>
    </row>
    <row r="7" spans="1:16" ht="12" thickTop="1">
      <c r="A7" s="76" t="s">
        <v>117</v>
      </c>
      <c r="B7" s="77"/>
      <c r="C7" s="78"/>
      <c r="D7" s="79"/>
      <c r="E7" s="80"/>
      <c r="F7" s="80"/>
      <c r="G7" s="79"/>
      <c r="H7" s="81"/>
      <c r="I7" s="80"/>
      <c r="J7" s="79"/>
      <c r="K7" s="81"/>
      <c r="L7" s="80"/>
      <c r="M7" s="79"/>
      <c r="N7" s="81"/>
      <c r="O7" s="78"/>
      <c r="P7" s="82"/>
    </row>
    <row r="8" spans="1:16" ht="11.25">
      <c r="A8" s="13" t="s">
        <v>118</v>
      </c>
      <c r="B8" s="14" t="s">
        <v>119</v>
      </c>
      <c r="C8" s="14"/>
      <c r="D8" s="114" t="s">
        <v>139</v>
      </c>
      <c r="E8" s="16">
        <v>60000</v>
      </c>
      <c r="F8" s="16">
        <v>30000</v>
      </c>
      <c r="G8" s="15">
        <v>987</v>
      </c>
      <c r="H8" s="18">
        <v>39176</v>
      </c>
      <c r="I8" s="16">
        <v>30000</v>
      </c>
      <c r="J8" s="15">
        <v>1849</v>
      </c>
      <c r="K8" s="18">
        <v>39251</v>
      </c>
      <c r="L8" s="16"/>
      <c r="M8" s="15"/>
      <c r="N8" s="18"/>
      <c r="O8" s="16">
        <f>+F8+I8+L8</f>
        <v>60000</v>
      </c>
      <c r="P8" s="19">
        <f>+E8-O8</f>
        <v>0</v>
      </c>
    </row>
    <row r="9" spans="1:16" ht="11.25">
      <c r="A9" s="20"/>
      <c r="B9" s="21" t="s">
        <v>14</v>
      </c>
      <c r="C9" s="14"/>
      <c r="D9" s="15"/>
      <c r="E9" s="22">
        <f>SUM(E8)</f>
        <v>60000</v>
      </c>
      <c r="F9" s="22"/>
      <c r="G9" s="15"/>
      <c r="H9" s="18"/>
      <c r="I9" s="16"/>
      <c r="J9" s="15"/>
      <c r="K9" s="18"/>
      <c r="L9" s="16"/>
      <c r="M9" s="15"/>
      <c r="N9" s="18"/>
      <c r="O9" s="14"/>
      <c r="P9" s="46"/>
    </row>
    <row r="10" spans="1:16" ht="11.25">
      <c r="A10" s="83"/>
      <c r="B10" s="84"/>
      <c r="C10" s="84"/>
      <c r="D10" s="85"/>
      <c r="E10" s="86"/>
      <c r="F10" s="86"/>
      <c r="G10" s="85"/>
      <c r="H10" s="87"/>
      <c r="I10" s="86"/>
      <c r="J10" s="85"/>
      <c r="K10" s="87"/>
      <c r="L10" s="86"/>
      <c r="M10" s="85"/>
      <c r="N10" s="87"/>
      <c r="O10" s="84"/>
      <c r="P10" s="88"/>
    </row>
    <row r="11" spans="1:16" ht="11.25">
      <c r="A11" s="89" t="s">
        <v>135</v>
      </c>
      <c r="B11" s="14"/>
      <c r="C11" s="14"/>
      <c r="D11" s="15"/>
      <c r="E11" s="16"/>
      <c r="F11" s="16"/>
      <c r="G11" s="17"/>
      <c r="H11" s="18"/>
      <c r="I11" s="16"/>
      <c r="J11" s="15"/>
      <c r="K11" s="18"/>
      <c r="L11" s="16"/>
      <c r="M11" s="15"/>
      <c r="N11" s="18"/>
      <c r="O11" s="16"/>
      <c r="P11" s="19"/>
    </row>
    <row r="12" spans="1:16" ht="11.25">
      <c r="A12" s="42" t="s">
        <v>70</v>
      </c>
      <c r="B12" s="14" t="s">
        <v>261</v>
      </c>
      <c r="C12" s="14"/>
      <c r="D12" s="15">
        <v>6911</v>
      </c>
      <c r="E12" s="16">
        <v>300</v>
      </c>
      <c r="F12" s="16">
        <v>300</v>
      </c>
      <c r="G12" s="17">
        <v>1761</v>
      </c>
      <c r="H12" s="18">
        <v>39245</v>
      </c>
      <c r="I12" s="16"/>
      <c r="J12" s="15"/>
      <c r="K12" s="18"/>
      <c r="L12" s="16"/>
      <c r="M12" s="15"/>
      <c r="N12" s="18"/>
      <c r="O12" s="16">
        <f aca="true" t="shared" si="0" ref="O12:O34">F12+I12+L12</f>
        <v>300</v>
      </c>
      <c r="P12" s="19">
        <f aca="true" t="shared" si="1" ref="P12:P34">E12-O12</f>
        <v>0</v>
      </c>
    </row>
    <row r="13" spans="1:16" ht="11.25">
      <c r="A13" s="20"/>
      <c r="B13" s="14" t="s">
        <v>72</v>
      </c>
      <c r="C13" s="14"/>
      <c r="D13" s="15">
        <v>4653</v>
      </c>
      <c r="E13" s="16">
        <v>950</v>
      </c>
      <c r="F13" s="16">
        <v>950</v>
      </c>
      <c r="G13" s="17">
        <v>1748</v>
      </c>
      <c r="H13" s="18">
        <v>39245</v>
      </c>
      <c r="I13" s="16"/>
      <c r="J13" s="15"/>
      <c r="K13" s="18"/>
      <c r="L13" s="16"/>
      <c r="M13" s="15"/>
      <c r="N13" s="18"/>
      <c r="O13" s="16">
        <f t="shared" si="0"/>
        <v>950</v>
      </c>
      <c r="P13" s="19">
        <f t="shared" si="1"/>
        <v>0</v>
      </c>
    </row>
    <row r="14" spans="1:16" ht="11.25">
      <c r="A14" s="20"/>
      <c r="B14" s="14" t="s">
        <v>73</v>
      </c>
      <c r="C14" s="14"/>
      <c r="D14" s="15">
        <v>6904</v>
      </c>
      <c r="E14" s="16">
        <v>500</v>
      </c>
      <c r="F14" s="16">
        <v>500</v>
      </c>
      <c r="G14" s="17">
        <v>1767</v>
      </c>
      <c r="H14" s="18">
        <v>39245</v>
      </c>
      <c r="I14" s="16"/>
      <c r="J14" s="15"/>
      <c r="K14" s="18"/>
      <c r="L14" s="16"/>
      <c r="M14" s="15"/>
      <c r="N14" s="18"/>
      <c r="O14" s="16">
        <f t="shared" si="0"/>
        <v>500</v>
      </c>
      <c r="P14" s="19">
        <f t="shared" si="1"/>
        <v>0</v>
      </c>
    </row>
    <row r="15" spans="1:16" ht="11.25">
      <c r="A15" s="20"/>
      <c r="B15" s="14" t="s">
        <v>249</v>
      </c>
      <c r="C15" s="14"/>
      <c r="D15" s="15">
        <v>1043</v>
      </c>
      <c r="E15" s="16">
        <v>3000</v>
      </c>
      <c r="F15" s="16">
        <v>3000</v>
      </c>
      <c r="G15" s="17">
        <v>1436</v>
      </c>
      <c r="H15" s="18">
        <v>39217</v>
      </c>
      <c r="I15" s="16"/>
      <c r="J15" s="15"/>
      <c r="K15" s="18"/>
      <c r="L15" s="16"/>
      <c r="M15" s="15"/>
      <c r="N15" s="18"/>
      <c r="O15" s="16">
        <f t="shared" si="0"/>
        <v>3000</v>
      </c>
      <c r="P15" s="19">
        <f t="shared" si="1"/>
        <v>0</v>
      </c>
    </row>
    <row r="16" spans="1:16" ht="11.25">
      <c r="A16" s="20"/>
      <c r="B16" s="14" t="s">
        <v>250</v>
      </c>
      <c r="C16" s="14"/>
      <c r="D16" s="114" t="s">
        <v>149</v>
      </c>
      <c r="E16" s="16">
        <v>2286</v>
      </c>
      <c r="F16" s="16">
        <v>2286</v>
      </c>
      <c r="G16" s="17">
        <v>1736</v>
      </c>
      <c r="H16" s="18">
        <v>39245</v>
      </c>
      <c r="I16" s="16"/>
      <c r="J16" s="15"/>
      <c r="K16" s="18"/>
      <c r="L16" s="16"/>
      <c r="M16" s="15"/>
      <c r="N16" s="18"/>
      <c r="O16" s="16">
        <f t="shared" si="0"/>
        <v>2286</v>
      </c>
      <c r="P16" s="19">
        <f t="shared" si="1"/>
        <v>0</v>
      </c>
    </row>
    <row r="17" spans="1:16" ht="11.25">
      <c r="A17" s="20"/>
      <c r="B17" s="14" t="s">
        <v>81</v>
      </c>
      <c r="C17" s="14"/>
      <c r="D17" s="114" t="s">
        <v>140</v>
      </c>
      <c r="E17" s="16">
        <v>1000</v>
      </c>
      <c r="F17" s="16">
        <v>1000</v>
      </c>
      <c r="G17" s="17">
        <v>2192</v>
      </c>
      <c r="H17" s="18">
        <v>39274</v>
      </c>
      <c r="I17" s="16"/>
      <c r="J17" s="15"/>
      <c r="K17" s="18"/>
      <c r="L17" s="16"/>
      <c r="M17" s="15"/>
      <c r="N17" s="18"/>
      <c r="O17" s="16">
        <f t="shared" si="0"/>
        <v>1000</v>
      </c>
      <c r="P17" s="19">
        <f t="shared" si="1"/>
        <v>0</v>
      </c>
    </row>
    <row r="18" spans="1:16" ht="11.25">
      <c r="A18" s="20"/>
      <c r="B18" s="14" t="s">
        <v>262</v>
      </c>
      <c r="C18" s="14"/>
      <c r="D18" s="114" t="s">
        <v>148</v>
      </c>
      <c r="E18" s="16">
        <v>915</v>
      </c>
      <c r="F18" s="16">
        <v>915</v>
      </c>
      <c r="G18" s="17">
        <v>1737</v>
      </c>
      <c r="H18" s="18">
        <v>39245</v>
      </c>
      <c r="I18" s="16"/>
      <c r="J18" s="15"/>
      <c r="K18" s="18"/>
      <c r="L18" s="16"/>
      <c r="M18" s="15"/>
      <c r="N18" s="18"/>
      <c r="O18" s="16">
        <f t="shared" si="0"/>
        <v>915</v>
      </c>
      <c r="P18" s="19">
        <f t="shared" si="1"/>
        <v>0</v>
      </c>
    </row>
    <row r="19" spans="1:16" ht="11.25">
      <c r="A19" s="20"/>
      <c r="B19" s="149" t="s">
        <v>272</v>
      </c>
      <c r="C19" s="14"/>
      <c r="D19" s="15">
        <v>5961</v>
      </c>
      <c r="E19" s="16">
        <v>100</v>
      </c>
      <c r="F19" s="16">
        <v>100</v>
      </c>
      <c r="G19" s="17">
        <v>1769</v>
      </c>
      <c r="H19" s="18">
        <v>39245</v>
      </c>
      <c r="I19" s="16"/>
      <c r="J19" s="15"/>
      <c r="K19" s="18"/>
      <c r="L19" s="16"/>
      <c r="M19" s="15"/>
      <c r="N19" s="18"/>
      <c r="O19" s="16">
        <f t="shared" si="0"/>
        <v>100</v>
      </c>
      <c r="P19" s="19">
        <f t="shared" si="1"/>
        <v>0</v>
      </c>
    </row>
    <row r="20" spans="1:16" ht="11.25">
      <c r="A20" s="13" t="s">
        <v>75</v>
      </c>
      <c r="B20" s="14" t="s">
        <v>263</v>
      </c>
      <c r="C20" s="14"/>
      <c r="D20" s="114" t="s">
        <v>141</v>
      </c>
      <c r="E20" s="16">
        <v>2600</v>
      </c>
      <c r="F20" s="16">
        <v>2600</v>
      </c>
      <c r="G20" s="17">
        <v>2190</v>
      </c>
      <c r="H20" s="18">
        <v>39274</v>
      </c>
      <c r="I20" s="16"/>
      <c r="J20" s="15"/>
      <c r="K20" s="18"/>
      <c r="L20" s="16"/>
      <c r="M20" s="15"/>
      <c r="N20" s="18"/>
      <c r="O20" s="16">
        <f t="shared" si="0"/>
        <v>2600</v>
      </c>
      <c r="P20" s="19">
        <f t="shared" si="1"/>
        <v>0</v>
      </c>
    </row>
    <row r="21" spans="1:16" ht="11.25">
      <c r="A21" s="20"/>
      <c r="B21" s="14" t="s">
        <v>229</v>
      </c>
      <c r="C21" s="14"/>
      <c r="D21" s="114" t="s">
        <v>144</v>
      </c>
      <c r="E21" s="16">
        <v>600</v>
      </c>
      <c r="F21" s="16">
        <v>600</v>
      </c>
      <c r="G21" s="17">
        <v>1746</v>
      </c>
      <c r="H21" s="18">
        <v>39245</v>
      </c>
      <c r="I21" s="16"/>
      <c r="J21" s="15"/>
      <c r="K21" s="18"/>
      <c r="L21" s="16"/>
      <c r="M21" s="15"/>
      <c r="N21" s="18"/>
      <c r="O21" s="16">
        <f t="shared" si="0"/>
        <v>600</v>
      </c>
      <c r="P21" s="19">
        <f t="shared" si="1"/>
        <v>0</v>
      </c>
    </row>
    <row r="22" spans="1:16" ht="11.25">
      <c r="A22" s="20"/>
      <c r="B22" s="14" t="s">
        <v>264</v>
      </c>
      <c r="C22" s="14"/>
      <c r="D22" s="114" t="s">
        <v>147</v>
      </c>
      <c r="E22" s="16">
        <v>460</v>
      </c>
      <c r="F22" s="16">
        <v>460</v>
      </c>
      <c r="G22" s="17">
        <v>1740</v>
      </c>
      <c r="H22" s="18">
        <v>39245</v>
      </c>
      <c r="I22" s="16"/>
      <c r="J22" s="15"/>
      <c r="K22" s="18"/>
      <c r="L22" s="16"/>
      <c r="M22" s="15"/>
      <c r="N22" s="18"/>
      <c r="O22" s="16">
        <f t="shared" si="0"/>
        <v>460</v>
      </c>
      <c r="P22" s="19">
        <f t="shared" si="1"/>
        <v>0</v>
      </c>
    </row>
    <row r="23" spans="1:16" ht="11.25">
      <c r="A23" s="20"/>
      <c r="B23" s="14" t="s">
        <v>78</v>
      </c>
      <c r="C23" s="14"/>
      <c r="D23" s="114" t="s">
        <v>146</v>
      </c>
      <c r="E23" s="16">
        <v>600</v>
      </c>
      <c r="F23" s="16">
        <v>600</v>
      </c>
      <c r="G23" s="17">
        <v>1741</v>
      </c>
      <c r="H23" s="18">
        <v>39245</v>
      </c>
      <c r="I23" s="16"/>
      <c r="J23" s="15"/>
      <c r="K23" s="18"/>
      <c r="L23" s="16"/>
      <c r="M23" s="15"/>
      <c r="N23" s="18"/>
      <c r="O23" s="16">
        <f t="shared" si="0"/>
        <v>600</v>
      </c>
      <c r="P23" s="19">
        <f t="shared" si="1"/>
        <v>0</v>
      </c>
    </row>
    <row r="24" spans="1:16" ht="11.25">
      <c r="A24" s="20"/>
      <c r="B24" s="14" t="s">
        <v>79</v>
      </c>
      <c r="C24" s="14"/>
      <c r="D24" s="114" t="s">
        <v>145</v>
      </c>
      <c r="E24" s="16">
        <v>650</v>
      </c>
      <c r="F24" s="16">
        <v>650</v>
      </c>
      <c r="G24" s="17">
        <v>1743</v>
      </c>
      <c r="H24" s="18">
        <v>39245</v>
      </c>
      <c r="I24" s="16"/>
      <c r="J24" s="15"/>
      <c r="K24" s="18"/>
      <c r="L24" s="16"/>
      <c r="M24" s="15"/>
      <c r="N24" s="18"/>
      <c r="O24" s="16">
        <f t="shared" si="0"/>
        <v>650</v>
      </c>
      <c r="P24" s="19">
        <f t="shared" si="1"/>
        <v>0</v>
      </c>
    </row>
    <row r="25" spans="1:16" ht="11.25">
      <c r="A25" s="20"/>
      <c r="B25" s="14" t="s">
        <v>83</v>
      </c>
      <c r="C25" s="14"/>
      <c r="D25" s="114" t="s">
        <v>142</v>
      </c>
      <c r="E25" s="16">
        <v>330</v>
      </c>
      <c r="F25" s="16">
        <v>330</v>
      </c>
      <c r="G25" s="17">
        <v>1775</v>
      </c>
      <c r="H25" s="18">
        <v>39245</v>
      </c>
      <c r="I25" s="16"/>
      <c r="J25" s="15"/>
      <c r="K25" s="18"/>
      <c r="L25" s="16"/>
      <c r="M25" s="15"/>
      <c r="N25" s="18"/>
      <c r="O25" s="16">
        <f t="shared" si="0"/>
        <v>330</v>
      </c>
      <c r="P25" s="19">
        <f t="shared" si="1"/>
        <v>0</v>
      </c>
    </row>
    <row r="26" spans="1:16" ht="11.25">
      <c r="A26" s="20"/>
      <c r="B26" s="14" t="s">
        <v>265</v>
      </c>
      <c r="C26" s="14"/>
      <c r="D26" s="114" t="s">
        <v>143</v>
      </c>
      <c r="E26" s="16">
        <v>915</v>
      </c>
      <c r="F26" s="16">
        <v>915</v>
      </c>
      <c r="G26" s="17">
        <v>1760</v>
      </c>
      <c r="H26" s="18">
        <v>39245</v>
      </c>
      <c r="I26" s="16"/>
      <c r="J26" s="15"/>
      <c r="K26" s="18"/>
      <c r="L26" s="16"/>
      <c r="M26" s="15"/>
      <c r="N26" s="18"/>
      <c r="O26" s="16">
        <f t="shared" si="0"/>
        <v>915</v>
      </c>
      <c r="P26" s="19">
        <f t="shared" si="1"/>
        <v>0</v>
      </c>
    </row>
    <row r="27" spans="1:16" ht="11.25">
      <c r="A27" s="20"/>
      <c r="B27" s="14" t="s">
        <v>85</v>
      </c>
      <c r="C27" s="14"/>
      <c r="D27" s="15">
        <v>5963</v>
      </c>
      <c r="E27" s="16">
        <v>230</v>
      </c>
      <c r="F27" s="16">
        <v>230</v>
      </c>
      <c r="G27" s="17">
        <v>2185</v>
      </c>
      <c r="H27" s="18">
        <v>39274</v>
      </c>
      <c r="I27" s="16"/>
      <c r="J27" s="15"/>
      <c r="K27" s="18"/>
      <c r="L27" s="16"/>
      <c r="M27" s="15"/>
      <c r="N27" s="18"/>
      <c r="O27" s="16">
        <f t="shared" si="0"/>
        <v>230</v>
      </c>
      <c r="P27" s="19">
        <f t="shared" si="1"/>
        <v>0</v>
      </c>
    </row>
    <row r="28" spans="1:16" ht="11.25">
      <c r="A28" s="20"/>
      <c r="B28" s="14" t="s">
        <v>86</v>
      </c>
      <c r="C28" s="14"/>
      <c r="D28" s="15">
        <v>5964</v>
      </c>
      <c r="E28" s="16">
        <v>375</v>
      </c>
      <c r="F28" s="16">
        <v>375</v>
      </c>
      <c r="G28" s="17">
        <v>2186</v>
      </c>
      <c r="H28" s="18">
        <v>39274</v>
      </c>
      <c r="I28" s="16"/>
      <c r="J28" s="15"/>
      <c r="K28" s="18"/>
      <c r="L28" s="16"/>
      <c r="M28" s="15"/>
      <c r="N28" s="18"/>
      <c r="O28" s="16">
        <f t="shared" si="0"/>
        <v>375</v>
      </c>
      <c r="P28" s="19">
        <f t="shared" si="1"/>
        <v>0</v>
      </c>
    </row>
    <row r="29" spans="1:16" ht="11.25">
      <c r="A29" s="20"/>
      <c r="B29" s="14" t="s">
        <v>87</v>
      </c>
      <c r="C29" s="14"/>
      <c r="D29" s="15">
        <v>5965</v>
      </c>
      <c r="E29" s="16">
        <v>300</v>
      </c>
      <c r="F29" s="16">
        <v>300</v>
      </c>
      <c r="G29" s="17">
        <v>1749</v>
      </c>
      <c r="H29" s="18">
        <v>39245</v>
      </c>
      <c r="I29" s="16"/>
      <c r="J29" s="15"/>
      <c r="K29" s="18"/>
      <c r="L29" s="16"/>
      <c r="M29" s="15"/>
      <c r="N29" s="18"/>
      <c r="O29" s="16">
        <f t="shared" si="0"/>
        <v>300</v>
      </c>
      <c r="P29" s="19">
        <f t="shared" si="1"/>
        <v>0</v>
      </c>
    </row>
    <row r="30" spans="1:16" ht="11.25">
      <c r="A30" s="20"/>
      <c r="B30" s="14" t="s">
        <v>88</v>
      </c>
      <c r="C30" s="14"/>
      <c r="D30" s="15">
        <v>5966</v>
      </c>
      <c r="E30" s="16">
        <v>235</v>
      </c>
      <c r="F30" s="16">
        <v>235</v>
      </c>
      <c r="G30" s="17">
        <v>2187</v>
      </c>
      <c r="H30" s="18">
        <v>39274</v>
      </c>
      <c r="I30" s="16"/>
      <c r="J30" s="15"/>
      <c r="K30" s="18"/>
      <c r="L30" s="16"/>
      <c r="M30" s="15"/>
      <c r="N30" s="18"/>
      <c r="O30" s="16">
        <f t="shared" si="0"/>
        <v>235</v>
      </c>
      <c r="P30" s="19">
        <f t="shared" si="1"/>
        <v>0</v>
      </c>
    </row>
    <row r="31" spans="1:16" ht="11.25">
      <c r="A31" s="20"/>
      <c r="B31" s="14" t="s">
        <v>89</v>
      </c>
      <c r="C31" s="14"/>
      <c r="D31" s="15">
        <v>6735</v>
      </c>
      <c r="E31" s="16">
        <v>100</v>
      </c>
      <c r="F31" s="16">
        <v>100</v>
      </c>
      <c r="G31" s="17">
        <v>1757</v>
      </c>
      <c r="H31" s="18">
        <v>39245</v>
      </c>
      <c r="I31" s="16"/>
      <c r="J31" s="15"/>
      <c r="K31" s="18"/>
      <c r="L31" s="16"/>
      <c r="M31" s="15"/>
      <c r="N31" s="18"/>
      <c r="O31" s="16">
        <f t="shared" si="0"/>
        <v>100</v>
      </c>
      <c r="P31" s="19">
        <f t="shared" si="1"/>
        <v>0</v>
      </c>
    </row>
    <row r="32" spans="1:16" ht="11.25">
      <c r="A32" s="20"/>
      <c r="B32" s="14" t="s">
        <v>91</v>
      </c>
      <c r="C32" s="14"/>
      <c r="D32" s="15">
        <v>5967</v>
      </c>
      <c r="E32" s="16">
        <v>150</v>
      </c>
      <c r="F32" s="16">
        <v>150</v>
      </c>
      <c r="G32" s="17">
        <v>1750</v>
      </c>
      <c r="H32" s="18">
        <v>39245</v>
      </c>
      <c r="I32" s="16"/>
      <c r="J32" s="15"/>
      <c r="K32" s="18"/>
      <c r="L32" s="16"/>
      <c r="M32" s="15"/>
      <c r="N32" s="18"/>
      <c r="O32" s="16">
        <f t="shared" si="0"/>
        <v>150</v>
      </c>
      <c r="P32" s="19">
        <f t="shared" si="1"/>
        <v>0</v>
      </c>
    </row>
    <row r="33" spans="1:16" ht="11.25">
      <c r="A33" s="20"/>
      <c r="B33" s="14" t="s">
        <v>266</v>
      </c>
      <c r="C33" s="14"/>
      <c r="D33" s="15">
        <v>6047</v>
      </c>
      <c r="E33" s="16">
        <v>700</v>
      </c>
      <c r="F33" s="16">
        <v>700</v>
      </c>
      <c r="G33" s="17">
        <v>1751</v>
      </c>
      <c r="H33" s="18">
        <v>39245</v>
      </c>
      <c r="I33" s="16"/>
      <c r="J33" s="15"/>
      <c r="K33" s="18"/>
      <c r="L33" s="16"/>
      <c r="M33" s="15"/>
      <c r="N33" s="18"/>
      <c r="O33" s="16">
        <f t="shared" si="0"/>
        <v>700</v>
      </c>
      <c r="P33" s="19">
        <f t="shared" si="1"/>
        <v>0</v>
      </c>
    </row>
    <row r="34" spans="1:16" ht="11.25">
      <c r="A34" s="20"/>
      <c r="B34" s="14" t="s">
        <v>92</v>
      </c>
      <c r="C34" s="14"/>
      <c r="D34" s="15">
        <v>3037</v>
      </c>
      <c r="E34" s="16">
        <v>550</v>
      </c>
      <c r="F34" s="16">
        <v>550</v>
      </c>
      <c r="G34" s="17">
        <v>1765</v>
      </c>
      <c r="H34" s="18">
        <v>39245</v>
      </c>
      <c r="I34" s="16"/>
      <c r="J34" s="15"/>
      <c r="K34" s="18"/>
      <c r="L34" s="16"/>
      <c r="M34" s="15"/>
      <c r="N34" s="18"/>
      <c r="O34" s="16">
        <f t="shared" si="0"/>
        <v>550</v>
      </c>
      <c r="P34" s="19">
        <f t="shared" si="1"/>
        <v>0</v>
      </c>
    </row>
    <row r="35" spans="1:16" ht="11.25">
      <c r="A35" s="20"/>
      <c r="B35" s="21" t="s">
        <v>14</v>
      </c>
      <c r="C35" s="14"/>
      <c r="D35" s="15"/>
      <c r="E35" s="22">
        <f>SUM(E12:E34)</f>
        <v>17846</v>
      </c>
      <c r="F35" s="22"/>
      <c r="G35" s="17"/>
      <c r="H35" s="18"/>
      <c r="I35" s="16"/>
      <c r="J35" s="15"/>
      <c r="K35" s="18"/>
      <c r="L35" s="16"/>
      <c r="M35" s="15"/>
      <c r="N35" s="18"/>
      <c r="O35" s="16"/>
      <c r="P35" s="19"/>
    </row>
    <row r="36" spans="1:16" ht="11.25">
      <c r="A36" s="20"/>
      <c r="B36" s="14"/>
      <c r="C36" s="14"/>
      <c r="D36" s="15"/>
      <c r="E36" s="16"/>
      <c r="F36" s="16"/>
      <c r="G36" s="17"/>
      <c r="H36" s="18"/>
      <c r="I36" s="16"/>
      <c r="J36" s="15"/>
      <c r="K36" s="18"/>
      <c r="L36" s="16"/>
      <c r="M36" s="15"/>
      <c r="N36" s="18"/>
      <c r="O36" s="16"/>
      <c r="P36" s="19"/>
    </row>
    <row r="37" spans="1:16" ht="11.25">
      <c r="A37" s="89" t="s">
        <v>137</v>
      </c>
      <c r="B37" s="14"/>
      <c r="C37" s="14"/>
      <c r="D37" s="15"/>
      <c r="E37" s="16"/>
      <c r="F37" s="16"/>
      <c r="G37" s="15"/>
      <c r="H37" s="18"/>
      <c r="I37" s="16"/>
      <c r="J37" s="15"/>
      <c r="K37" s="18"/>
      <c r="L37" s="16"/>
      <c r="M37" s="15"/>
      <c r="N37" s="18"/>
      <c r="O37" s="16"/>
      <c r="P37" s="19"/>
    </row>
    <row r="38" spans="1:16" ht="11.25">
      <c r="A38" s="13" t="s">
        <v>120</v>
      </c>
      <c r="B38" s="149" t="s">
        <v>233</v>
      </c>
      <c r="C38" s="14"/>
      <c r="D38" s="114" t="s">
        <v>150</v>
      </c>
      <c r="E38" s="16">
        <v>8385</v>
      </c>
      <c r="F38" s="16">
        <v>8385</v>
      </c>
      <c r="G38" s="15">
        <v>1744</v>
      </c>
      <c r="H38" s="18">
        <v>39245</v>
      </c>
      <c r="I38" s="16"/>
      <c r="J38" s="15"/>
      <c r="K38" s="18"/>
      <c r="L38" s="16"/>
      <c r="M38" s="15"/>
      <c r="N38" s="18"/>
      <c r="O38" s="16">
        <f>F38+I38+L38</f>
        <v>8385</v>
      </c>
      <c r="P38" s="19">
        <f>E38-O38</f>
        <v>0</v>
      </c>
    </row>
    <row r="39" spans="1:16" ht="11.25">
      <c r="A39" s="20"/>
      <c r="B39" s="21" t="s">
        <v>14</v>
      </c>
      <c r="C39" s="14"/>
      <c r="D39" s="15"/>
      <c r="E39" s="22">
        <f>SUM(E38)</f>
        <v>8385</v>
      </c>
      <c r="F39" s="22"/>
      <c r="G39" s="15"/>
      <c r="H39" s="18"/>
      <c r="I39" s="16"/>
      <c r="J39" s="15"/>
      <c r="K39" s="18"/>
      <c r="L39" s="16"/>
      <c r="M39" s="15"/>
      <c r="N39" s="18"/>
      <c r="O39" s="14"/>
      <c r="P39" s="46"/>
    </row>
    <row r="40" spans="1:16" ht="12" thickBot="1">
      <c r="A40" s="90"/>
      <c r="B40" s="25"/>
      <c r="C40" s="25"/>
      <c r="D40" s="25"/>
      <c r="E40" s="25"/>
      <c r="F40" s="25"/>
      <c r="G40" s="25"/>
      <c r="H40" s="25"/>
      <c r="I40" s="107"/>
      <c r="J40" s="25"/>
      <c r="K40" s="110"/>
      <c r="L40" s="107"/>
      <c r="M40" s="25"/>
      <c r="N40" s="110"/>
      <c r="O40" s="25"/>
      <c r="P40" s="91"/>
    </row>
    <row r="41" spans="1:16" ht="12" thickTop="1">
      <c r="A41" s="38"/>
      <c r="B41" s="38"/>
      <c r="C41" s="38"/>
      <c r="D41" s="38"/>
      <c r="E41" s="38"/>
      <c r="F41" s="38"/>
      <c r="G41" s="38"/>
      <c r="H41" s="38"/>
      <c r="I41" s="108"/>
      <c r="J41" s="38"/>
      <c r="K41" s="111"/>
      <c r="L41" s="108"/>
      <c r="M41" s="38"/>
      <c r="N41" s="111"/>
      <c r="O41" s="38"/>
      <c r="P41" s="38"/>
    </row>
    <row r="42" spans="5:14" ht="12" thickBot="1">
      <c r="E42" s="6"/>
      <c r="F42" s="6"/>
      <c r="I42" s="6"/>
      <c r="K42" s="32"/>
      <c r="L42" s="6"/>
      <c r="N42" s="32"/>
    </row>
    <row r="43" spans="1:14" ht="12" thickTop="1">
      <c r="A43" s="98" t="s">
        <v>8</v>
      </c>
      <c r="E43" s="6"/>
      <c r="F43" s="6"/>
      <c r="I43" s="6"/>
      <c r="K43" s="32"/>
      <c r="L43" s="6"/>
      <c r="N43" s="32"/>
    </row>
    <row r="44" spans="1:14" ht="12" thickBot="1">
      <c r="A44" s="99"/>
      <c r="E44" s="6"/>
      <c r="F44" s="6"/>
      <c r="I44" s="39"/>
      <c r="K44" s="32"/>
      <c r="L44" s="6"/>
      <c r="N44" s="32"/>
    </row>
    <row r="45" spans="1:16" ht="12" thickTop="1">
      <c r="A45" s="65" t="s">
        <v>124</v>
      </c>
      <c r="B45" s="9"/>
      <c r="C45" s="9"/>
      <c r="D45" s="10"/>
      <c r="E45" s="11"/>
      <c r="F45" s="11"/>
      <c r="G45" s="10"/>
      <c r="H45" s="9"/>
      <c r="I45" s="11"/>
      <c r="J45" s="10"/>
      <c r="K45" s="35"/>
      <c r="L45" s="11"/>
      <c r="M45" s="10"/>
      <c r="N45" s="35"/>
      <c r="O45" s="9"/>
      <c r="P45" s="12"/>
    </row>
    <row r="46" spans="1:16" ht="11.25">
      <c r="A46" s="13" t="s">
        <v>9</v>
      </c>
      <c r="B46" s="14" t="s">
        <v>10</v>
      </c>
      <c r="C46" s="14"/>
      <c r="D46" s="114" t="s">
        <v>151</v>
      </c>
      <c r="E46" s="16">
        <v>500</v>
      </c>
      <c r="F46" s="16">
        <v>500</v>
      </c>
      <c r="G46" s="17">
        <v>2184</v>
      </c>
      <c r="H46" s="18">
        <v>39274</v>
      </c>
      <c r="I46" s="16"/>
      <c r="J46" s="15"/>
      <c r="K46" s="18"/>
      <c r="L46" s="16"/>
      <c r="M46" s="15"/>
      <c r="N46" s="18"/>
      <c r="O46" s="16">
        <f>F46+I46+L46</f>
        <v>500</v>
      </c>
      <c r="P46" s="19">
        <f>E46-O46</f>
        <v>0</v>
      </c>
    </row>
    <row r="47" spans="1:16" ht="11.25">
      <c r="A47" s="20"/>
      <c r="B47" s="14" t="s">
        <v>267</v>
      </c>
      <c r="C47" s="14"/>
      <c r="D47" s="114" t="s">
        <v>152</v>
      </c>
      <c r="E47" s="16">
        <v>500</v>
      </c>
      <c r="F47" s="16">
        <v>500</v>
      </c>
      <c r="G47" s="17">
        <v>1742</v>
      </c>
      <c r="H47" s="18">
        <v>39245</v>
      </c>
      <c r="I47" s="16"/>
      <c r="J47" s="15"/>
      <c r="K47" s="18"/>
      <c r="L47" s="16"/>
      <c r="M47" s="15"/>
      <c r="N47" s="18"/>
      <c r="O47" s="16">
        <f>F47+I47+L47</f>
        <v>500</v>
      </c>
      <c r="P47" s="19">
        <f>E47-O47</f>
        <v>0</v>
      </c>
    </row>
    <row r="48" spans="1:16" ht="11.25">
      <c r="A48" s="20"/>
      <c r="B48" s="14" t="s">
        <v>268</v>
      </c>
      <c r="C48" s="14"/>
      <c r="D48" s="15">
        <v>1045</v>
      </c>
      <c r="E48" s="16">
        <v>500</v>
      </c>
      <c r="F48" s="16">
        <v>500</v>
      </c>
      <c r="G48" s="17">
        <v>1772</v>
      </c>
      <c r="H48" s="18">
        <v>39245</v>
      </c>
      <c r="I48" s="16"/>
      <c r="J48" s="15"/>
      <c r="K48" s="18"/>
      <c r="L48" s="16"/>
      <c r="M48" s="15"/>
      <c r="N48" s="18"/>
      <c r="O48" s="16">
        <f>F48+I48+L48</f>
        <v>500</v>
      </c>
      <c r="P48" s="19">
        <f>E48-O48</f>
        <v>0</v>
      </c>
    </row>
    <row r="49" spans="1:16" ht="11.25">
      <c r="A49" s="20"/>
      <c r="B49" s="21" t="s">
        <v>14</v>
      </c>
      <c r="C49" s="21"/>
      <c r="D49" s="15"/>
      <c r="E49" s="22">
        <f>SUM(E46:E48)</f>
        <v>1500</v>
      </c>
      <c r="F49" s="22"/>
      <c r="G49" s="17"/>
      <c r="H49" s="18"/>
      <c r="I49" s="16"/>
      <c r="J49" s="15"/>
      <c r="K49" s="18"/>
      <c r="L49" s="16"/>
      <c r="M49" s="15"/>
      <c r="N49" s="18"/>
      <c r="O49" s="16"/>
      <c r="P49" s="19"/>
    </row>
    <row r="50" spans="1:16" ht="11.25">
      <c r="A50" s="20"/>
      <c r="B50" s="14"/>
      <c r="C50" s="14"/>
      <c r="D50" s="15"/>
      <c r="E50" s="16"/>
      <c r="F50" s="16"/>
      <c r="G50" s="17"/>
      <c r="H50" s="18"/>
      <c r="I50" s="16"/>
      <c r="J50" s="15"/>
      <c r="K50" s="18"/>
      <c r="L50" s="16"/>
      <c r="M50" s="15"/>
      <c r="N50" s="18"/>
      <c r="O50" s="16"/>
      <c r="P50" s="19"/>
    </row>
    <row r="51" spans="1:16" ht="11.25">
      <c r="A51" s="13" t="s">
        <v>26</v>
      </c>
      <c r="B51" s="149" t="s">
        <v>236</v>
      </c>
      <c r="C51" s="14"/>
      <c r="D51" s="15">
        <v>1051</v>
      </c>
      <c r="E51" s="16">
        <v>2662</v>
      </c>
      <c r="F51" s="16">
        <v>2662</v>
      </c>
      <c r="G51" s="17">
        <v>1734</v>
      </c>
      <c r="H51" s="18">
        <v>39245</v>
      </c>
      <c r="I51" s="16"/>
      <c r="J51" s="15"/>
      <c r="K51" s="18"/>
      <c r="L51" s="16"/>
      <c r="M51" s="15"/>
      <c r="N51" s="18"/>
      <c r="O51" s="16">
        <f aca="true" t="shared" si="2" ref="O51:O56">F51+I51+L51</f>
        <v>2662</v>
      </c>
      <c r="P51" s="19">
        <f aca="true" t="shared" si="3" ref="P51:P56">E51-O51</f>
        <v>0</v>
      </c>
    </row>
    <row r="52" spans="1:16" ht="11.25">
      <c r="A52" s="20"/>
      <c r="B52" s="149" t="s">
        <v>237</v>
      </c>
      <c r="C52" s="14"/>
      <c r="D52" s="15">
        <v>1052</v>
      </c>
      <c r="E52" s="16">
        <v>3716</v>
      </c>
      <c r="F52" s="16">
        <v>3716</v>
      </c>
      <c r="G52" s="17">
        <v>1731</v>
      </c>
      <c r="H52" s="18">
        <v>39245</v>
      </c>
      <c r="I52" s="16"/>
      <c r="J52" s="15"/>
      <c r="K52" s="18"/>
      <c r="L52" s="16"/>
      <c r="M52" s="15"/>
      <c r="N52" s="18"/>
      <c r="O52" s="16">
        <f t="shared" si="2"/>
        <v>3716</v>
      </c>
      <c r="P52" s="19">
        <f t="shared" si="3"/>
        <v>0</v>
      </c>
    </row>
    <row r="53" spans="1:16" ht="11.25">
      <c r="A53" s="20"/>
      <c r="B53" s="149" t="s">
        <v>238</v>
      </c>
      <c r="C53" s="14"/>
      <c r="D53" s="15">
        <v>1053</v>
      </c>
      <c r="E53" s="16">
        <v>3016</v>
      </c>
      <c r="F53" s="16">
        <v>3016</v>
      </c>
      <c r="G53" s="17">
        <v>1732</v>
      </c>
      <c r="H53" s="18">
        <v>39245</v>
      </c>
      <c r="I53" s="16"/>
      <c r="J53" s="15"/>
      <c r="K53" s="18"/>
      <c r="L53" s="16"/>
      <c r="M53" s="15"/>
      <c r="N53" s="18"/>
      <c r="O53" s="16">
        <f t="shared" si="2"/>
        <v>3016</v>
      </c>
      <c r="P53" s="19">
        <f t="shared" si="3"/>
        <v>0</v>
      </c>
    </row>
    <row r="54" spans="1:16" ht="11.25">
      <c r="A54" s="20"/>
      <c r="B54" s="149" t="s">
        <v>239</v>
      </c>
      <c r="C54" s="14"/>
      <c r="D54" s="15">
        <v>1054</v>
      </c>
      <c r="E54" s="16">
        <v>3907</v>
      </c>
      <c r="F54" s="16">
        <v>3907</v>
      </c>
      <c r="G54" s="17">
        <v>1735</v>
      </c>
      <c r="H54" s="18">
        <v>39245</v>
      </c>
      <c r="I54" s="16"/>
      <c r="J54" s="15"/>
      <c r="K54" s="18"/>
      <c r="L54" s="16"/>
      <c r="M54" s="15"/>
      <c r="N54" s="18"/>
      <c r="O54" s="16">
        <f t="shared" si="2"/>
        <v>3907</v>
      </c>
      <c r="P54" s="19">
        <f t="shared" si="3"/>
        <v>0</v>
      </c>
    </row>
    <row r="55" spans="1:16" ht="11.25">
      <c r="A55" s="20"/>
      <c r="B55" s="149" t="s">
        <v>240</v>
      </c>
      <c r="C55" s="14"/>
      <c r="D55" s="15">
        <v>1056</v>
      </c>
      <c r="E55" s="16">
        <v>1854</v>
      </c>
      <c r="F55" s="16">
        <v>1854</v>
      </c>
      <c r="G55" s="17">
        <v>1733</v>
      </c>
      <c r="H55" s="18">
        <v>39245</v>
      </c>
      <c r="I55" s="16"/>
      <c r="J55" s="15"/>
      <c r="K55" s="18"/>
      <c r="L55" s="16"/>
      <c r="M55" s="15"/>
      <c r="N55" s="18"/>
      <c r="O55" s="16">
        <f t="shared" si="2"/>
        <v>1854</v>
      </c>
      <c r="P55" s="19">
        <f t="shared" si="3"/>
        <v>0</v>
      </c>
    </row>
    <row r="56" spans="1:16" ht="11.25">
      <c r="A56" s="20"/>
      <c r="B56" s="149" t="s">
        <v>241</v>
      </c>
      <c r="C56" s="14"/>
      <c r="D56" s="114" t="s">
        <v>153</v>
      </c>
      <c r="E56" s="16">
        <v>1867</v>
      </c>
      <c r="F56" s="16">
        <v>1867</v>
      </c>
      <c r="G56" s="17">
        <v>1730</v>
      </c>
      <c r="H56" s="18">
        <v>39245</v>
      </c>
      <c r="I56" s="16"/>
      <c r="J56" s="15"/>
      <c r="K56" s="18"/>
      <c r="L56" s="16"/>
      <c r="M56" s="15"/>
      <c r="N56" s="18"/>
      <c r="O56" s="16">
        <f t="shared" si="2"/>
        <v>1867</v>
      </c>
      <c r="P56" s="19">
        <f t="shared" si="3"/>
        <v>0</v>
      </c>
    </row>
    <row r="57" spans="1:16" ht="11.25">
      <c r="A57" s="20"/>
      <c r="B57" s="21" t="s">
        <v>14</v>
      </c>
      <c r="C57" s="21"/>
      <c r="D57" s="23"/>
      <c r="E57" s="22">
        <f>SUM(E51:E56)</f>
        <v>17022</v>
      </c>
      <c r="F57" s="22"/>
      <c r="G57" s="17"/>
      <c r="H57" s="18"/>
      <c r="I57" s="16"/>
      <c r="J57" s="15"/>
      <c r="K57" s="18"/>
      <c r="L57" s="16"/>
      <c r="M57" s="15"/>
      <c r="N57" s="18"/>
      <c r="O57" s="16"/>
      <c r="P57" s="19"/>
    </row>
    <row r="58" spans="1:16" ht="11.25">
      <c r="A58" s="20"/>
      <c r="B58" s="14"/>
      <c r="C58" s="14"/>
      <c r="D58" s="15"/>
      <c r="E58" s="16"/>
      <c r="F58" s="16"/>
      <c r="G58" s="17"/>
      <c r="H58" s="18"/>
      <c r="I58" s="16"/>
      <c r="J58" s="15"/>
      <c r="K58" s="18"/>
      <c r="L58" s="16"/>
      <c r="M58" s="15"/>
      <c r="N58" s="18"/>
      <c r="O58" s="16"/>
      <c r="P58" s="19"/>
    </row>
    <row r="59" spans="1:16" ht="11.25">
      <c r="A59" s="66" t="s">
        <v>125</v>
      </c>
      <c r="B59" s="14"/>
      <c r="C59" s="14"/>
      <c r="D59" s="15"/>
      <c r="E59" s="16"/>
      <c r="F59" s="16"/>
      <c r="G59" s="17"/>
      <c r="H59" s="18"/>
      <c r="I59" s="16"/>
      <c r="J59" s="15"/>
      <c r="K59" s="18"/>
      <c r="L59" s="16"/>
      <c r="M59" s="15"/>
      <c r="N59" s="18"/>
      <c r="O59" s="16"/>
      <c r="P59" s="19"/>
    </row>
    <row r="60" spans="1:16" ht="11.25">
      <c r="A60" s="67" t="s">
        <v>126</v>
      </c>
      <c r="B60" s="14"/>
      <c r="C60" s="14"/>
      <c r="D60" s="15"/>
      <c r="E60" s="16"/>
      <c r="F60" s="16"/>
      <c r="G60" s="17"/>
      <c r="H60" s="18"/>
      <c r="I60" s="16"/>
      <c r="J60" s="15"/>
      <c r="K60" s="18"/>
      <c r="L60" s="16"/>
      <c r="M60" s="15"/>
      <c r="N60" s="18"/>
      <c r="O60" s="16"/>
      <c r="P60" s="19"/>
    </row>
    <row r="61" spans="1:16" ht="11.25">
      <c r="A61" s="13" t="s">
        <v>33</v>
      </c>
      <c r="B61" s="14" t="s">
        <v>34</v>
      </c>
      <c r="C61" s="14"/>
      <c r="D61" s="15">
        <v>1283</v>
      </c>
      <c r="E61" s="16">
        <v>2600</v>
      </c>
      <c r="F61" s="16"/>
      <c r="G61" s="17"/>
      <c r="H61" s="18"/>
      <c r="I61" s="16"/>
      <c r="J61" s="15"/>
      <c r="K61" s="18"/>
      <c r="L61" s="16"/>
      <c r="M61" s="15"/>
      <c r="N61" s="18"/>
      <c r="O61" s="16">
        <f>F61+I61+L61</f>
        <v>0</v>
      </c>
      <c r="P61" s="19">
        <f>E61-O61</f>
        <v>2600</v>
      </c>
    </row>
    <row r="62" spans="1:16" ht="11.25">
      <c r="A62" s="20"/>
      <c r="B62" s="21" t="s">
        <v>14</v>
      </c>
      <c r="C62" s="21"/>
      <c r="D62" s="15"/>
      <c r="E62" s="22">
        <f>SUM(E61)</f>
        <v>2600</v>
      </c>
      <c r="F62" s="22"/>
      <c r="G62" s="17"/>
      <c r="H62" s="18"/>
      <c r="I62" s="16"/>
      <c r="J62" s="15"/>
      <c r="K62" s="18"/>
      <c r="L62" s="16"/>
      <c r="M62" s="15"/>
      <c r="N62" s="18"/>
      <c r="O62" s="16"/>
      <c r="P62" s="19"/>
    </row>
    <row r="63" spans="1:16" ht="11.25">
      <c r="A63" s="20"/>
      <c r="B63" s="14"/>
      <c r="C63" s="14"/>
      <c r="D63" s="15"/>
      <c r="E63" s="16"/>
      <c r="F63" s="16"/>
      <c r="G63" s="17"/>
      <c r="H63" s="18"/>
      <c r="I63" s="16"/>
      <c r="J63" s="15"/>
      <c r="K63" s="18"/>
      <c r="L63" s="16"/>
      <c r="M63" s="15"/>
      <c r="N63" s="18"/>
      <c r="O63" s="16"/>
      <c r="P63" s="19"/>
    </row>
    <row r="64" spans="1:16" ht="11.25">
      <c r="A64" s="66" t="s">
        <v>127</v>
      </c>
      <c r="B64" s="14"/>
      <c r="C64" s="14"/>
      <c r="D64" s="15"/>
      <c r="E64" s="16"/>
      <c r="F64" s="16"/>
      <c r="G64" s="17"/>
      <c r="H64" s="18"/>
      <c r="I64" s="16"/>
      <c r="J64" s="15"/>
      <c r="K64" s="18"/>
      <c r="L64" s="16"/>
      <c r="M64" s="15"/>
      <c r="N64" s="18"/>
      <c r="O64" s="16"/>
      <c r="P64" s="19"/>
    </row>
    <row r="65" spans="1:16" ht="11.25">
      <c r="A65" s="20"/>
      <c r="B65" s="14"/>
      <c r="C65" s="14"/>
      <c r="D65" s="15"/>
      <c r="E65" s="16"/>
      <c r="F65" s="16"/>
      <c r="G65" s="17"/>
      <c r="H65" s="18"/>
      <c r="I65" s="16"/>
      <c r="J65" s="15"/>
      <c r="K65" s="18"/>
      <c r="L65" s="16"/>
      <c r="M65" s="15"/>
      <c r="N65" s="18"/>
      <c r="O65" s="16"/>
      <c r="P65" s="19"/>
    </row>
    <row r="66" spans="1:16" ht="11.25">
      <c r="A66" s="13" t="s">
        <v>15</v>
      </c>
      <c r="B66" s="14" t="s">
        <v>16</v>
      </c>
      <c r="C66" s="14"/>
      <c r="D66" s="15">
        <v>1046</v>
      </c>
      <c r="E66" s="16">
        <v>381</v>
      </c>
      <c r="F66" s="16">
        <v>381</v>
      </c>
      <c r="G66" s="17">
        <v>1763</v>
      </c>
      <c r="H66" s="18">
        <v>39245</v>
      </c>
      <c r="I66" s="16"/>
      <c r="J66" s="15"/>
      <c r="K66" s="18"/>
      <c r="L66" s="16"/>
      <c r="M66" s="15"/>
      <c r="N66" s="18"/>
      <c r="O66" s="16">
        <f aca="true" t="shared" si="4" ref="O66:O75">F66+I66+L66</f>
        <v>381</v>
      </c>
      <c r="P66" s="19">
        <f aca="true" t="shared" si="5" ref="P66:P75">E66-O66</f>
        <v>0</v>
      </c>
    </row>
    <row r="67" spans="1:16" ht="11.25">
      <c r="A67" s="20"/>
      <c r="B67" s="14" t="s">
        <v>17</v>
      </c>
      <c r="C67" s="14"/>
      <c r="D67" s="15">
        <v>1047</v>
      </c>
      <c r="E67" s="16">
        <v>1000</v>
      </c>
      <c r="F67" s="16">
        <v>1000</v>
      </c>
      <c r="G67" s="17">
        <v>1773</v>
      </c>
      <c r="H67" s="18">
        <v>39245</v>
      </c>
      <c r="I67" s="16"/>
      <c r="J67" s="15"/>
      <c r="K67" s="18"/>
      <c r="L67" s="16"/>
      <c r="M67" s="15"/>
      <c r="N67" s="18"/>
      <c r="O67" s="16">
        <f t="shared" si="4"/>
        <v>1000</v>
      </c>
      <c r="P67" s="19">
        <f t="shared" si="5"/>
        <v>0</v>
      </c>
    </row>
    <row r="68" spans="1:16" ht="11.25">
      <c r="A68" s="20"/>
      <c r="B68" s="14" t="s">
        <v>269</v>
      </c>
      <c r="C68" s="14"/>
      <c r="D68" s="15">
        <v>1048</v>
      </c>
      <c r="E68" s="16">
        <v>500</v>
      </c>
      <c r="F68" s="16">
        <v>500</v>
      </c>
      <c r="G68" s="17">
        <v>2632</v>
      </c>
      <c r="H68" s="18">
        <v>39303</v>
      </c>
      <c r="I68" s="16"/>
      <c r="J68" s="15"/>
      <c r="K68" s="18"/>
      <c r="L68" s="16"/>
      <c r="M68" s="15"/>
      <c r="N68" s="18"/>
      <c r="O68" s="16">
        <f t="shared" si="4"/>
        <v>500</v>
      </c>
      <c r="P68" s="19">
        <f t="shared" si="5"/>
        <v>0</v>
      </c>
    </row>
    <row r="69" spans="1:16" ht="11.25">
      <c r="A69" s="20"/>
      <c r="B69" s="14" t="s">
        <v>275</v>
      </c>
      <c r="C69" s="14"/>
      <c r="D69" s="15">
        <v>1049</v>
      </c>
      <c r="E69" s="16">
        <v>500</v>
      </c>
      <c r="F69" s="16">
        <v>500</v>
      </c>
      <c r="G69" s="17">
        <v>1745</v>
      </c>
      <c r="H69" s="18">
        <v>39245</v>
      </c>
      <c r="I69" s="16"/>
      <c r="J69" s="15"/>
      <c r="K69" s="18"/>
      <c r="L69" s="16"/>
      <c r="M69" s="15"/>
      <c r="N69" s="18"/>
      <c r="O69" s="16">
        <f t="shared" si="4"/>
        <v>500</v>
      </c>
      <c r="P69" s="19">
        <f t="shared" si="5"/>
        <v>0</v>
      </c>
    </row>
    <row r="70" spans="1:16" ht="11.25">
      <c r="A70" s="20"/>
      <c r="B70" s="14" t="s">
        <v>20</v>
      </c>
      <c r="C70" s="14"/>
      <c r="D70" s="15">
        <v>7329</v>
      </c>
      <c r="E70" s="16">
        <v>381</v>
      </c>
      <c r="F70" s="16">
        <v>381</v>
      </c>
      <c r="G70" s="17">
        <v>1770</v>
      </c>
      <c r="H70" s="18">
        <v>39245</v>
      </c>
      <c r="I70" s="16"/>
      <c r="J70" s="15"/>
      <c r="K70" s="18"/>
      <c r="L70" s="16"/>
      <c r="M70" s="15"/>
      <c r="N70" s="18"/>
      <c r="O70" s="16">
        <f t="shared" si="4"/>
        <v>381</v>
      </c>
      <c r="P70" s="19">
        <f t="shared" si="5"/>
        <v>0</v>
      </c>
    </row>
    <row r="71" spans="1:16" ht="11.25">
      <c r="A71" s="20"/>
      <c r="B71" s="14" t="s">
        <v>271</v>
      </c>
      <c r="C71" s="14"/>
      <c r="D71" s="15">
        <v>6376</v>
      </c>
      <c r="E71" s="16">
        <v>300</v>
      </c>
      <c r="F71" s="16">
        <v>300</v>
      </c>
      <c r="G71" s="17">
        <v>1755</v>
      </c>
      <c r="H71" s="18">
        <v>39245</v>
      </c>
      <c r="I71" s="16"/>
      <c r="J71" s="15"/>
      <c r="K71" s="18"/>
      <c r="L71" s="16"/>
      <c r="M71" s="15"/>
      <c r="N71" s="18"/>
      <c r="O71" s="16">
        <f t="shared" si="4"/>
        <v>300</v>
      </c>
      <c r="P71" s="19">
        <f t="shared" si="5"/>
        <v>0</v>
      </c>
    </row>
    <row r="72" spans="1:16" ht="11.25">
      <c r="A72" s="20"/>
      <c r="B72" s="14" t="s">
        <v>270</v>
      </c>
      <c r="C72" s="14"/>
      <c r="D72" s="15">
        <v>5451</v>
      </c>
      <c r="E72" s="16">
        <v>200</v>
      </c>
      <c r="F72" s="16">
        <v>200</v>
      </c>
      <c r="G72" s="17">
        <v>2775</v>
      </c>
      <c r="H72" s="18">
        <v>39329</v>
      </c>
      <c r="I72" s="16"/>
      <c r="J72" s="15"/>
      <c r="K72" s="18"/>
      <c r="L72" s="16"/>
      <c r="M72" s="15"/>
      <c r="N72" s="18"/>
      <c r="O72" s="16">
        <f t="shared" si="4"/>
        <v>200</v>
      </c>
      <c r="P72" s="19">
        <f t="shared" si="5"/>
        <v>0</v>
      </c>
    </row>
    <row r="73" spans="1:16" ht="11.25">
      <c r="A73" s="20"/>
      <c r="B73" s="14" t="s">
        <v>23</v>
      </c>
      <c r="C73" s="14"/>
      <c r="D73" s="15">
        <v>7833</v>
      </c>
      <c r="E73" s="16">
        <v>120</v>
      </c>
      <c r="F73" s="16">
        <v>120</v>
      </c>
      <c r="G73" s="17">
        <v>1774</v>
      </c>
      <c r="H73" s="18">
        <v>39245</v>
      </c>
      <c r="I73" s="16"/>
      <c r="J73" s="15"/>
      <c r="K73" s="18"/>
      <c r="L73" s="16"/>
      <c r="M73" s="15"/>
      <c r="N73" s="18"/>
      <c r="O73" s="16">
        <f t="shared" si="4"/>
        <v>120</v>
      </c>
      <c r="P73" s="19">
        <f t="shared" si="5"/>
        <v>0</v>
      </c>
    </row>
    <row r="74" spans="1:16" ht="11.25">
      <c r="A74" s="20"/>
      <c r="B74" s="14" t="s">
        <v>24</v>
      </c>
      <c r="C74" s="14"/>
      <c r="D74" s="15">
        <v>1058</v>
      </c>
      <c r="E74" s="16">
        <v>1200</v>
      </c>
      <c r="F74" s="16">
        <v>1200</v>
      </c>
      <c r="G74" s="17">
        <v>2193</v>
      </c>
      <c r="H74" s="18">
        <v>39274</v>
      </c>
      <c r="I74" s="16"/>
      <c r="J74" s="15"/>
      <c r="K74" s="18"/>
      <c r="L74" s="16"/>
      <c r="M74" s="15"/>
      <c r="N74" s="18"/>
      <c r="O74" s="16">
        <f t="shared" si="4"/>
        <v>1200</v>
      </c>
      <c r="P74" s="19">
        <f t="shared" si="5"/>
        <v>0</v>
      </c>
    </row>
    <row r="75" spans="1:16" ht="11.25">
      <c r="A75" s="20"/>
      <c r="B75" s="14" t="s">
        <v>25</v>
      </c>
      <c r="C75" s="14"/>
      <c r="D75" s="15">
        <v>6080</v>
      </c>
      <c r="E75" s="16">
        <v>500</v>
      </c>
      <c r="F75" s="16">
        <v>500</v>
      </c>
      <c r="G75" s="17">
        <v>1754</v>
      </c>
      <c r="H75" s="18">
        <v>39245</v>
      </c>
      <c r="I75" s="16"/>
      <c r="J75" s="15"/>
      <c r="K75" s="18"/>
      <c r="L75" s="16"/>
      <c r="M75" s="15"/>
      <c r="N75" s="18"/>
      <c r="O75" s="16">
        <f t="shared" si="4"/>
        <v>500</v>
      </c>
      <c r="P75" s="19">
        <f t="shared" si="5"/>
        <v>0</v>
      </c>
    </row>
    <row r="76" spans="1:16" ht="11.25">
      <c r="A76" s="20"/>
      <c r="B76" s="21" t="s">
        <v>14</v>
      </c>
      <c r="C76" s="21"/>
      <c r="D76" s="15"/>
      <c r="E76" s="22">
        <f>SUM(E66:E75)</f>
        <v>5082</v>
      </c>
      <c r="F76" s="22"/>
      <c r="G76" s="17"/>
      <c r="H76" s="18"/>
      <c r="I76" s="16"/>
      <c r="J76" s="15"/>
      <c r="K76" s="18"/>
      <c r="L76" s="16"/>
      <c r="M76" s="15"/>
      <c r="N76" s="18"/>
      <c r="O76" s="16"/>
      <c r="P76" s="19"/>
    </row>
    <row r="77" spans="1:16" ht="11.25">
      <c r="A77" s="20"/>
      <c r="B77" s="14"/>
      <c r="C77" s="14"/>
      <c r="D77" s="15"/>
      <c r="E77" s="16"/>
      <c r="F77" s="16"/>
      <c r="G77" s="17"/>
      <c r="H77" s="18"/>
      <c r="I77" s="16"/>
      <c r="J77" s="15"/>
      <c r="K77" s="18"/>
      <c r="L77" s="16"/>
      <c r="M77" s="15"/>
      <c r="N77" s="18"/>
      <c r="O77" s="16"/>
      <c r="P77" s="19"/>
    </row>
    <row r="78" spans="1:16" ht="12" thickBot="1">
      <c r="A78" s="24"/>
      <c r="B78" s="28"/>
      <c r="C78" s="28"/>
      <c r="D78" s="25"/>
      <c r="E78" s="29"/>
      <c r="F78" s="29"/>
      <c r="G78" s="26"/>
      <c r="H78" s="27"/>
      <c r="I78" s="29"/>
      <c r="J78" s="25"/>
      <c r="K78" s="27"/>
      <c r="L78" s="29"/>
      <c r="M78" s="25"/>
      <c r="N78" s="27"/>
      <c r="O78" s="29"/>
      <c r="P78" s="30"/>
    </row>
    <row r="79" spans="9:14" ht="12" thickTop="1">
      <c r="I79" s="6"/>
      <c r="K79" s="32"/>
      <c r="L79" s="6"/>
      <c r="N79" s="32"/>
    </row>
    <row r="80" spans="9:14" ht="11.25">
      <c r="I80" s="6"/>
      <c r="K80" s="32"/>
      <c r="L80" s="6"/>
      <c r="N80" s="32"/>
    </row>
    <row r="81" spans="5:16" ht="12" thickBot="1">
      <c r="E81" s="6"/>
      <c r="F81" s="6"/>
      <c r="G81" s="31"/>
      <c r="H81" s="32"/>
      <c r="I81" s="6"/>
      <c r="K81" s="32"/>
      <c r="L81" s="6"/>
      <c r="N81" s="32"/>
      <c r="O81" s="6"/>
      <c r="P81" s="6"/>
    </row>
    <row r="82" spans="1:16" ht="12" thickTop="1">
      <c r="A82" s="103" t="s">
        <v>128</v>
      </c>
      <c r="E82" s="6"/>
      <c r="F82" s="6"/>
      <c r="G82" s="31"/>
      <c r="H82" s="32"/>
      <c r="I82" s="6"/>
      <c r="K82" s="32"/>
      <c r="L82" s="6"/>
      <c r="N82" s="32"/>
      <c r="O82" s="6"/>
      <c r="P82" s="6"/>
    </row>
    <row r="83" spans="1:16" ht="12" thickBot="1">
      <c r="A83" s="104"/>
      <c r="E83" s="6"/>
      <c r="F83" s="6"/>
      <c r="G83" s="31"/>
      <c r="H83" s="32"/>
      <c r="I83" s="6"/>
      <c r="K83" s="32"/>
      <c r="L83" s="6"/>
      <c r="N83" s="32"/>
      <c r="O83" s="6"/>
      <c r="P83" s="6"/>
    </row>
    <row r="84" spans="1:16" ht="12" thickTop="1">
      <c r="A84" s="73" t="s">
        <v>129</v>
      </c>
      <c r="B84" s="9"/>
      <c r="C84" s="9"/>
      <c r="D84" s="10"/>
      <c r="E84" s="11"/>
      <c r="F84" s="11"/>
      <c r="G84" s="34"/>
      <c r="H84" s="35"/>
      <c r="I84" s="11"/>
      <c r="J84" s="10"/>
      <c r="K84" s="35"/>
      <c r="L84" s="11"/>
      <c r="M84" s="10"/>
      <c r="N84" s="35"/>
      <c r="O84" s="11"/>
      <c r="P84" s="36"/>
    </row>
    <row r="85" spans="1:16" ht="11.25">
      <c r="A85" s="13" t="s">
        <v>35</v>
      </c>
      <c r="B85" s="14" t="s">
        <v>248</v>
      </c>
      <c r="C85" s="14"/>
      <c r="D85" s="114" t="s">
        <v>154</v>
      </c>
      <c r="E85" s="16">
        <v>900</v>
      </c>
      <c r="F85" s="16">
        <v>900</v>
      </c>
      <c r="G85" s="17">
        <v>2191</v>
      </c>
      <c r="H85" s="18">
        <v>39274</v>
      </c>
      <c r="I85" s="16"/>
      <c r="J85" s="15"/>
      <c r="K85" s="18"/>
      <c r="L85" s="16"/>
      <c r="M85" s="15"/>
      <c r="N85" s="18"/>
      <c r="O85" s="16">
        <f>F85+I85+L85</f>
        <v>900</v>
      </c>
      <c r="P85" s="19">
        <f>E85-O85</f>
        <v>0</v>
      </c>
    </row>
    <row r="86" spans="1:16" ht="11.25">
      <c r="A86" s="20"/>
      <c r="B86" s="21" t="s">
        <v>14</v>
      </c>
      <c r="C86" s="21"/>
      <c r="D86" s="15"/>
      <c r="E86" s="22">
        <f>SUM(E85)</f>
        <v>900</v>
      </c>
      <c r="F86" s="22"/>
      <c r="G86" s="17"/>
      <c r="H86" s="18"/>
      <c r="I86" s="16"/>
      <c r="J86" s="15"/>
      <c r="K86" s="18"/>
      <c r="L86" s="16"/>
      <c r="M86" s="15"/>
      <c r="N86" s="18"/>
      <c r="O86" s="16"/>
      <c r="P86" s="19"/>
    </row>
    <row r="87" spans="1:16" ht="11.25">
      <c r="A87" s="33"/>
      <c r="B87" s="43"/>
      <c r="C87" s="43"/>
      <c r="D87" s="68"/>
      <c r="E87" s="69"/>
      <c r="F87" s="69"/>
      <c r="G87" s="70"/>
      <c r="H87" s="71"/>
      <c r="I87" s="69"/>
      <c r="J87" s="68"/>
      <c r="K87" s="71"/>
      <c r="L87" s="69"/>
      <c r="M87" s="68"/>
      <c r="N87" s="71"/>
      <c r="O87" s="69"/>
      <c r="P87" s="72"/>
    </row>
    <row r="88" spans="1:16" ht="11.25">
      <c r="A88" s="74" t="s">
        <v>130</v>
      </c>
      <c r="B88" s="43"/>
      <c r="C88" s="43"/>
      <c r="D88" s="68"/>
      <c r="E88" s="69"/>
      <c r="F88" s="69"/>
      <c r="G88" s="70"/>
      <c r="H88" s="71"/>
      <c r="I88" s="69"/>
      <c r="J88" s="68"/>
      <c r="K88" s="71"/>
      <c r="L88" s="69"/>
      <c r="M88" s="68"/>
      <c r="N88" s="71"/>
      <c r="O88" s="69"/>
      <c r="P88" s="72"/>
    </row>
    <row r="89" spans="1:16" ht="11.25">
      <c r="A89" s="13" t="s">
        <v>37</v>
      </c>
      <c r="B89" s="14" t="s">
        <v>38</v>
      </c>
      <c r="C89" s="14" t="s">
        <v>40</v>
      </c>
      <c r="D89" s="114" t="s">
        <v>155</v>
      </c>
      <c r="E89" s="16">
        <v>10000</v>
      </c>
      <c r="F89" s="16">
        <v>10000</v>
      </c>
      <c r="G89" s="17">
        <v>352</v>
      </c>
      <c r="H89" s="18">
        <v>39118</v>
      </c>
      <c r="I89" s="16"/>
      <c r="J89" s="15"/>
      <c r="K89" s="18"/>
      <c r="L89" s="16"/>
      <c r="M89" s="15"/>
      <c r="N89" s="18"/>
      <c r="O89" s="16">
        <f>F89+I89+L89</f>
        <v>10000</v>
      </c>
      <c r="P89" s="19">
        <f>E89-O89</f>
        <v>0</v>
      </c>
    </row>
    <row r="90" spans="1:16" ht="11.25">
      <c r="A90" s="20"/>
      <c r="B90" s="14"/>
      <c r="C90" s="14" t="s">
        <v>41</v>
      </c>
      <c r="D90" s="114" t="s">
        <v>155</v>
      </c>
      <c r="E90" s="16">
        <v>13873.14</v>
      </c>
      <c r="F90" s="16">
        <v>13873.14</v>
      </c>
      <c r="G90" s="17">
        <v>2189</v>
      </c>
      <c r="H90" s="18">
        <v>39274</v>
      </c>
      <c r="I90" s="16"/>
      <c r="J90" s="15"/>
      <c r="K90" s="18"/>
      <c r="L90" s="16"/>
      <c r="M90" s="15"/>
      <c r="N90" s="18"/>
      <c r="O90" s="16">
        <f>F90+I90+L90</f>
        <v>13873.14</v>
      </c>
      <c r="P90" s="19">
        <f>E90-O90</f>
        <v>0</v>
      </c>
    </row>
    <row r="91" spans="1:16" ht="11.25">
      <c r="A91" s="20"/>
      <c r="B91" s="14" t="s">
        <v>170</v>
      </c>
      <c r="C91" s="14" t="s">
        <v>171</v>
      </c>
      <c r="D91" s="114" t="s">
        <v>155</v>
      </c>
      <c r="E91" s="16">
        <v>7100</v>
      </c>
      <c r="F91" s="16">
        <v>7100</v>
      </c>
      <c r="G91" s="17">
        <v>3527</v>
      </c>
      <c r="H91" s="18">
        <v>39363</v>
      </c>
      <c r="I91" s="16"/>
      <c r="J91" s="15"/>
      <c r="K91" s="18"/>
      <c r="L91" s="16"/>
      <c r="M91" s="15"/>
      <c r="N91" s="18"/>
      <c r="O91" s="16">
        <f>F91+I91+L91</f>
        <v>7100</v>
      </c>
      <c r="P91" s="19">
        <f>E91-O91</f>
        <v>0</v>
      </c>
    </row>
    <row r="92" spans="1:16" ht="11.25">
      <c r="A92" s="20"/>
      <c r="B92" s="21" t="s">
        <v>14</v>
      </c>
      <c r="C92" s="14"/>
      <c r="D92" s="15"/>
      <c r="E92" s="22">
        <f>SUM(E89:E91)</f>
        <v>30973.14</v>
      </c>
      <c r="F92" s="22"/>
      <c r="G92" s="17"/>
      <c r="H92" s="18"/>
      <c r="I92" s="16"/>
      <c r="J92" s="15"/>
      <c r="K92" s="18"/>
      <c r="L92" s="16"/>
      <c r="M92" s="15"/>
      <c r="N92" s="18"/>
      <c r="O92" s="16"/>
      <c r="P92" s="19"/>
    </row>
    <row r="93" spans="1:16" ht="11.25">
      <c r="A93" s="20"/>
      <c r="B93" s="14"/>
      <c r="C93" s="14"/>
      <c r="D93" s="15"/>
      <c r="E93" s="16"/>
      <c r="F93" s="16"/>
      <c r="G93" s="17"/>
      <c r="H93" s="18"/>
      <c r="I93" s="16"/>
      <c r="J93" s="15"/>
      <c r="K93" s="18"/>
      <c r="L93" s="16"/>
      <c r="M93" s="15"/>
      <c r="N93" s="18"/>
      <c r="O93" s="16"/>
      <c r="P93" s="19"/>
    </row>
    <row r="94" spans="1:16" ht="12" thickBot="1">
      <c r="A94" s="24"/>
      <c r="B94" s="28"/>
      <c r="C94" s="28"/>
      <c r="D94" s="25"/>
      <c r="E94" s="29"/>
      <c r="F94" s="29"/>
      <c r="G94" s="26"/>
      <c r="H94" s="27"/>
      <c r="I94" s="29"/>
      <c r="J94" s="25"/>
      <c r="K94" s="27"/>
      <c r="L94" s="29"/>
      <c r="M94" s="25"/>
      <c r="N94" s="27"/>
      <c r="O94" s="29"/>
      <c r="P94" s="30"/>
    </row>
    <row r="95" spans="1:16" ht="12" thickTop="1">
      <c r="A95" s="92"/>
      <c r="B95" s="37"/>
      <c r="C95" s="37"/>
      <c r="D95" s="38"/>
      <c r="E95" s="39"/>
      <c r="F95" s="39"/>
      <c r="G95" s="40"/>
      <c r="H95" s="41"/>
      <c r="I95" s="39"/>
      <c r="J95" s="38"/>
      <c r="K95" s="41"/>
      <c r="L95" s="39"/>
      <c r="M95" s="38"/>
      <c r="N95" s="41"/>
      <c r="O95" s="39"/>
      <c r="P95" s="39"/>
    </row>
    <row r="96" spans="1:16" ht="11.25">
      <c r="A96" s="92"/>
      <c r="B96" s="37"/>
      <c r="C96" s="37"/>
      <c r="D96" s="38"/>
      <c r="E96" s="39"/>
      <c r="F96" s="39"/>
      <c r="G96" s="40"/>
      <c r="H96" s="41"/>
      <c r="I96" s="39"/>
      <c r="J96" s="38"/>
      <c r="K96" s="41"/>
      <c r="L96" s="39"/>
      <c r="M96" s="38"/>
      <c r="N96" s="41"/>
      <c r="O96" s="39"/>
      <c r="P96" s="39"/>
    </row>
    <row r="97" spans="1:16" ht="11.25">
      <c r="A97" s="92"/>
      <c r="B97" s="37"/>
      <c r="C97" s="37"/>
      <c r="D97" s="38"/>
      <c r="E97" s="39"/>
      <c r="F97" s="39"/>
      <c r="G97" s="40"/>
      <c r="H97" s="41"/>
      <c r="I97" s="39"/>
      <c r="J97" s="38"/>
      <c r="K97" s="41"/>
      <c r="L97" s="39"/>
      <c r="M97" s="38"/>
      <c r="N97" s="41"/>
      <c r="O97" s="39"/>
      <c r="P97" s="39"/>
    </row>
    <row r="98" spans="1:16" ht="11.25">
      <c r="A98" s="92"/>
      <c r="B98" s="37"/>
      <c r="C98" s="37"/>
      <c r="D98" s="38"/>
      <c r="E98" s="39"/>
      <c r="F98" s="39"/>
      <c r="G98" s="40"/>
      <c r="H98" s="41"/>
      <c r="I98" s="39"/>
      <c r="J98" s="38"/>
      <c r="K98" s="41"/>
      <c r="L98" s="39"/>
      <c r="M98" s="38"/>
      <c r="N98" s="41"/>
      <c r="O98" s="39"/>
      <c r="P98" s="39"/>
    </row>
    <row r="99" spans="1:16" ht="12" thickBot="1">
      <c r="A99" s="92"/>
      <c r="B99" s="37"/>
      <c r="C99" s="37"/>
      <c r="D99" s="38"/>
      <c r="E99" s="39"/>
      <c r="F99" s="39"/>
      <c r="G99" s="40"/>
      <c r="H99" s="41"/>
      <c r="I99" s="39"/>
      <c r="J99" s="38"/>
      <c r="K99" s="41"/>
      <c r="L99" s="39"/>
      <c r="M99" s="38"/>
      <c r="N99" s="41"/>
      <c r="O99" s="39"/>
      <c r="P99" s="39"/>
    </row>
    <row r="100" spans="1:16" ht="12" thickTop="1">
      <c r="A100" s="105" t="s">
        <v>131</v>
      </c>
      <c r="E100" s="6"/>
      <c r="F100" s="6"/>
      <c r="G100" s="31"/>
      <c r="H100" s="32"/>
      <c r="I100" s="6"/>
      <c r="K100" s="32"/>
      <c r="L100" s="6"/>
      <c r="N100" s="32"/>
      <c r="O100" s="6"/>
      <c r="P100" s="6"/>
    </row>
    <row r="101" spans="1:16" ht="12" thickBot="1">
      <c r="A101" s="106"/>
      <c r="E101" s="6"/>
      <c r="F101" s="6"/>
      <c r="G101" s="31"/>
      <c r="H101" s="32"/>
      <c r="I101" s="6"/>
      <c r="K101" s="32"/>
      <c r="L101" s="6"/>
      <c r="N101" s="32"/>
      <c r="O101" s="6"/>
      <c r="P101" s="6"/>
    </row>
    <row r="102" spans="1:16" ht="12" thickTop="1">
      <c r="A102" s="66" t="s">
        <v>132</v>
      </c>
      <c r="B102" s="9"/>
      <c r="C102" s="9"/>
      <c r="D102" s="10"/>
      <c r="E102" s="11"/>
      <c r="F102" s="11"/>
      <c r="G102" s="34"/>
      <c r="H102" s="35"/>
      <c r="I102" s="11"/>
      <c r="J102" s="10"/>
      <c r="K102" s="35"/>
      <c r="L102" s="11"/>
      <c r="M102" s="10"/>
      <c r="N102" s="35"/>
      <c r="O102" s="11"/>
      <c r="P102" s="36"/>
    </row>
    <row r="103" spans="1:16" ht="11.25">
      <c r="A103" s="13" t="s">
        <v>42</v>
      </c>
      <c r="B103" s="14" t="s">
        <v>43</v>
      </c>
      <c r="C103" s="14"/>
      <c r="D103" s="114" t="s">
        <v>158</v>
      </c>
      <c r="E103" s="16">
        <v>3000</v>
      </c>
      <c r="F103" s="16">
        <v>3000</v>
      </c>
      <c r="G103" s="17">
        <v>1518</v>
      </c>
      <c r="H103" s="18">
        <v>39223</v>
      </c>
      <c r="I103" s="16"/>
      <c r="J103" s="15"/>
      <c r="K103" s="18"/>
      <c r="L103" s="16"/>
      <c r="M103" s="15"/>
      <c r="N103" s="18"/>
      <c r="O103" s="16">
        <f aca="true" t="shared" si="6" ref="O103:O126">F103+I103+L103</f>
        <v>3000</v>
      </c>
      <c r="P103" s="19">
        <f aca="true" t="shared" si="7" ref="P103:P126">E103-O103</f>
        <v>0</v>
      </c>
    </row>
    <row r="104" spans="1:16" ht="11.25">
      <c r="A104" s="20"/>
      <c r="B104" s="14" t="s">
        <v>44</v>
      </c>
      <c r="C104" s="14"/>
      <c r="D104" s="15">
        <v>6002</v>
      </c>
      <c r="E104" s="16">
        <v>8630.65</v>
      </c>
      <c r="F104" s="16">
        <v>4315.3</v>
      </c>
      <c r="G104" s="17">
        <v>1519</v>
      </c>
      <c r="H104" s="18">
        <v>39223</v>
      </c>
      <c r="I104" s="16">
        <v>4315.35</v>
      </c>
      <c r="J104" s="15">
        <v>3384</v>
      </c>
      <c r="K104" s="18">
        <v>39352</v>
      </c>
      <c r="L104" s="16"/>
      <c r="M104" s="15"/>
      <c r="N104" s="18"/>
      <c r="O104" s="16">
        <f t="shared" si="6"/>
        <v>8630.650000000001</v>
      </c>
      <c r="P104" s="19">
        <f t="shared" si="7"/>
        <v>0</v>
      </c>
    </row>
    <row r="105" spans="1:16" ht="11.25">
      <c r="A105" s="20"/>
      <c r="B105" s="14" t="s">
        <v>45</v>
      </c>
      <c r="C105" s="14" t="s">
        <v>46</v>
      </c>
      <c r="D105" s="15">
        <v>5372</v>
      </c>
      <c r="E105" s="16">
        <v>15495.13</v>
      </c>
      <c r="F105" s="16">
        <v>7747.63</v>
      </c>
      <c r="G105" s="17">
        <v>1539</v>
      </c>
      <c r="H105" s="18">
        <v>39223</v>
      </c>
      <c r="I105" s="16">
        <v>7747.5</v>
      </c>
      <c r="J105" s="15">
        <v>3383</v>
      </c>
      <c r="K105" s="18">
        <v>39352</v>
      </c>
      <c r="L105" s="16"/>
      <c r="M105" s="15"/>
      <c r="N105" s="18"/>
      <c r="O105" s="16">
        <f t="shared" si="6"/>
        <v>15495.130000000001</v>
      </c>
      <c r="P105" s="19">
        <f t="shared" si="7"/>
        <v>0</v>
      </c>
    </row>
    <row r="106" spans="1:16" ht="11.25">
      <c r="A106" s="20"/>
      <c r="B106" s="14" t="s">
        <v>47</v>
      </c>
      <c r="C106" s="14"/>
      <c r="D106" s="114" t="s">
        <v>158</v>
      </c>
      <c r="E106" s="16">
        <v>7000</v>
      </c>
      <c r="F106" s="16">
        <v>7000</v>
      </c>
      <c r="G106" s="17">
        <v>1520</v>
      </c>
      <c r="H106" s="18">
        <v>39223</v>
      </c>
      <c r="I106" s="16"/>
      <c r="J106" s="15"/>
      <c r="K106" s="18"/>
      <c r="L106" s="16"/>
      <c r="M106" s="15"/>
      <c r="N106" s="18"/>
      <c r="O106" s="16">
        <f t="shared" si="6"/>
        <v>7000</v>
      </c>
      <c r="P106" s="19">
        <f t="shared" si="7"/>
        <v>0</v>
      </c>
    </row>
    <row r="107" spans="1:16" ht="11.25">
      <c r="A107" s="20"/>
      <c r="B107" s="14" t="s">
        <v>48</v>
      </c>
      <c r="C107" s="14"/>
      <c r="D107" s="114" t="s">
        <v>158</v>
      </c>
      <c r="E107" s="16">
        <v>18390</v>
      </c>
      <c r="F107" s="16">
        <v>18390</v>
      </c>
      <c r="G107" s="17">
        <v>1521</v>
      </c>
      <c r="H107" s="18">
        <v>39223</v>
      </c>
      <c r="I107" s="16"/>
      <c r="J107" s="15"/>
      <c r="K107" s="18"/>
      <c r="L107" s="16"/>
      <c r="M107" s="15"/>
      <c r="N107" s="18"/>
      <c r="O107" s="16">
        <f t="shared" si="6"/>
        <v>18390</v>
      </c>
      <c r="P107" s="19">
        <f t="shared" si="7"/>
        <v>0</v>
      </c>
    </row>
    <row r="108" spans="1:16" ht="11.25">
      <c r="A108" s="20"/>
      <c r="B108" s="14" t="s">
        <v>49</v>
      </c>
      <c r="C108" s="14"/>
      <c r="D108" s="15">
        <v>5874</v>
      </c>
      <c r="E108" s="16">
        <v>37379.26</v>
      </c>
      <c r="F108" s="16">
        <v>11067.13</v>
      </c>
      <c r="G108" s="17">
        <v>1096</v>
      </c>
      <c r="H108" s="18">
        <v>39190</v>
      </c>
      <c r="I108" s="16">
        <v>11067.13</v>
      </c>
      <c r="J108" s="15">
        <v>3378</v>
      </c>
      <c r="K108" s="18">
        <v>39352</v>
      </c>
      <c r="L108" s="16"/>
      <c r="M108" s="15"/>
      <c r="N108" s="18"/>
      <c r="O108" s="16">
        <f t="shared" si="6"/>
        <v>22134.26</v>
      </c>
      <c r="P108" s="19">
        <f t="shared" si="7"/>
        <v>15245.000000000004</v>
      </c>
    </row>
    <row r="109" spans="1:16" ht="11.25">
      <c r="A109" s="20"/>
      <c r="B109" s="14" t="s">
        <v>50</v>
      </c>
      <c r="C109" s="14"/>
      <c r="D109" s="15">
        <v>5376</v>
      </c>
      <c r="E109" s="16">
        <v>4663.81</v>
      </c>
      <c r="F109" s="16">
        <v>2331.91</v>
      </c>
      <c r="G109" s="17">
        <v>1522</v>
      </c>
      <c r="H109" s="18">
        <v>39223</v>
      </c>
      <c r="I109" s="16">
        <v>2331.9</v>
      </c>
      <c r="J109" s="15">
        <v>3387</v>
      </c>
      <c r="K109" s="18">
        <v>39352</v>
      </c>
      <c r="L109" s="16"/>
      <c r="M109" s="15"/>
      <c r="N109" s="18"/>
      <c r="O109" s="16">
        <f t="shared" si="6"/>
        <v>4663.8099999999995</v>
      </c>
      <c r="P109" s="19">
        <f t="shared" si="7"/>
        <v>0</v>
      </c>
    </row>
    <row r="110" spans="1:16" ht="11.25">
      <c r="A110" s="20"/>
      <c r="B110" s="14" t="s">
        <v>51</v>
      </c>
      <c r="C110" s="14"/>
      <c r="D110" s="15">
        <v>5370</v>
      </c>
      <c r="E110" s="16">
        <v>11475.46</v>
      </c>
      <c r="F110" s="16">
        <v>5737.73</v>
      </c>
      <c r="G110" s="17">
        <v>1523</v>
      </c>
      <c r="H110" s="18">
        <v>39223</v>
      </c>
      <c r="I110" s="16">
        <v>5737.73</v>
      </c>
      <c r="J110" s="15">
        <v>3385</v>
      </c>
      <c r="K110" s="18">
        <v>39352</v>
      </c>
      <c r="L110" s="16"/>
      <c r="M110" s="15"/>
      <c r="N110" s="18"/>
      <c r="O110" s="16">
        <f t="shared" si="6"/>
        <v>11475.46</v>
      </c>
      <c r="P110" s="19">
        <f t="shared" si="7"/>
        <v>0</v>
      </c>
    </row>
    <row r="111" spans="1:16" ht="11.25">
      <c r="A111" s="20"/>
      <c r="B111" s="14" t="s">
        <v>52</v>
      </c>
      <c r="C111" s="14"/>
      <c r="D111" s="15">
        <v>5384</v>
      </c>
      <c r="E111" s="16">
        <v>10615.07</v>
      </c>
      <c r="F111" s="16">
        <v>5307.57</v>
      </c>
      <c r="G111" s="17">
        <v>1524</v>
      </c>
      <c r="H111" s="18">
        <v>39223</v>
      </c>
      <c r="I111" s="16">
        <v>5307.5</v>
      </c>
      <c r="J111" s="15">
        <v>3377</v>
      </c>
      <c r="K111" s="18">
        <v>39352</v>
      </c>
      <c r="L111" s="16"/>
      <c r="M111" s="15"/>
      <c r="N111" s="18"/>
      <c r="O111" s="16">
        <f t="shared" si="6"/>
        <v>10615.07</v>
      </c>
      <c r="P111" s="19">
        <f t="shared" si="7"/>
        <v>0</v>
      </c>
    </row>
    <row r="112" spans="1:16" ht="11.25">
      <c r="A112" s="20"/>
      <c r="B112" s="14" t="s">
        <v>53</v>
      </c>
      <c r="C112" s="14"/>
      <c r="D112" s="15">
        <v>5383</v>
      </c>
      <c r="E112" s="16">
        <v>1956.16</v>
      </c>
      <c r="F112" s="16">
        <v>978.08</v>
      </c>
      <c r="G112" s="17">
        <v>1525</v>
      </c>
      <c r="H112" s="18">
        <v>39223</v>
      </c>
      <c r="I112" s="16">
        <v>978.08</v>
      </c>
      <c r="J112" s="15">
        <v>3379</v>
      </c>
      <c r="K112" s="18">
        <v>39352</v>
      </c>
      <c r="L112" s="16"/>
      <c r="M112" s="15"/>
      <c r="N112" s="18"/>
      <c r="O112" s="16">
        <f t="shared" si="6"/>
        <v>1956.16</v>
      </c>
      <c r="P112" s="19">
        <f t="shared" si="7"/>
        <v>0</v>
      </c>
    </row>
    <row r="113" spans="1:16" ht="11.25">
      <c r="A113" s="20"/>
      <c r="B113" s="14" t="s">
        <v>54</v>
      </c>
      <c r="C113" s="14"/>
      <c r="D113" s="15">
        <v>5381</v>
      </c>
      <c r="E113" s="16">
        <v>2851.18</v>
      </c>
      <c r="F113" s="16">
        <v>1425.59</v>
      </c>
      <c r="G113" s="17">
        <v>1526</v>
      </c>
      <c r="H113" s="18">
        <v>39223</v>
      </c>
      <c r="I113" s="16">
        <v>1425.59</v>
      </c>
      <c r="J113" s="15">
        <v>3380</v>
      </c>
      <c r="K113" s="18">
        <v>39352</v>
      </c>
      <c r="L113" s="16"/>
      <c r="M113" s="15"/>
      <c r="N113" s="18"/>
      <c r="O113" s="16">
        <f t="shared" si="6"/>
        <v>2851.18</v>
      </c>
      <c r="P113" s="19">
        <f t="shared" si="7"/>
        <v>0</v>
      </c>
    </row>
    <row r="114" spans="1:16" ht="11.25">
      <c r="A114" s="20"/>
      <c r="B114" s="14" t="s">
        <v>55</v>
      </c>
      <c r="C114" s="14"/>
      <c r="D114" s="15">
        <v>5379</v>
      </c>
      <c r="E114" s="16">
        <v>7181.73</v>
      </c>
      <c r="F114" s="16">
        <v>3590.93</v>
      </c>
      <c r="G114" s="17">
        <v>1527</v>
      </c>
      <c r="H114" s="18">
        <v>39223</v>
      </c>
      <c r="I114" s="16">
        <v>3590.8</v>
      </c>
      <c r="J114" s="15">
        <v>3382</v>
      </c>
      <c r="K114" s="18">
        <v>39352</v>
      </c>
      <c r="L114" s="16"/>
      <c r="M114" s="15"/>
      <c r="N114" s="18"/>
      <c r="O114" s="16">
        <f t="shared" si="6"/>
        <v>7181.73</v>
      </c>
      <c r="P114" s="19">
        <f t="shared" si="7"/>
        <v>0</v>
      </c>
    </row>
    <row r="115" spans="1:16" ht="11.25">
      <c r="A115" s="20"/>
      <c r="B115" s="14" t="s">
        <v>56</v>
      </c>
      <c r="C115" s="14"/>
      <c r="D115" s="15">
        <v>5378</v>
      </c>
      <c r="E115" s="16">
        <v>14701.76</v>
      </c>
      <c r="F115" s="16">
        <v>7350.88</v>
      </c>
      <c r="G115" s="17">
        <v>1019</v>
      </c>
      <c r="H115" s="18">
        <v>39183</v>
      </c>
      <c r="I115" s="16">
        <v>7350.88</v>
      </c>
      <c r="J115" s="15">
        <v>2982</v>
      </c>
      <c r="K115" s="18">
        <v>39336</v>
      </c>
      <c r="L115" s="16"/>
      <c r="M115" s="15"/>
      <c r="N115" s="18"/>
      <c r="O115" s="16">
        <f t="shared" si="6"/>
        <v>14701.76</v>
      </c>
      <c r="P115" s="19">
        <f t="shared" si="7"/>
        <v>0</v>
      </c>
    </row>
    <row r="116" spans="1:16" ht="11.25">
      <c r="A116" s="20"/>
      <c r="B116" s="14" t="s">
        <v>57</v>
      </c>
      <c r="C116" s="14"/>
      <c r="D116" s="15">
        <v>5374</v>
      </c>
      <c r="E116" s="16">
        <v>4093.17</v>
      </c>
      <c r="F116" s="16">
        <v>2046.67</v>
      </c>
      <c r="G116" s="17">
        <v>1528</v>
      </c>
      <c r="H116" s="18">
        <v>39223</v>
      </c>
      <c r="I116" s="16">
        <v>2046.5</v>
      </c>
      <c r="J116" s="15">
        <v>3386</v>
      </c>
      <c r="K116" s="18">
        <v>39352</v>
      </c>
      <c r="L116" s="16"/>
      <c r="M116" s="15"/>
      <c r="N116" s="18"/>
      <c r="O116" s="16">
        <f t="shared" si="6"/>
        <v>4093.17</v>
      </c>
      <c r="P116" s="19">
        <f t="shared" si="7"/>
        <v>0</v>
      </c>
    </row>
    <row r="117" spans="1:16" ht="11.25">
      <c r="A117" s="20"/>
      <c r="B117" s="14" t="s">
        <v>58</v>
      </c>
      <c r="C117" s="14"/>
      <c r="D117" s="15">
        <v>5371</v>
      </c>
      <c r="E117" s="16">
        <v>3169.04</v>
      </c>
      <c r="F117" s="16">
        <v>1584.52</v>
      </c>
      <c r="G117" s="17">
        <v>1529</v>
      </c>
      <c r="H117" s="18">
        <v>39223</v>
      </c>
      <c r="I117" s="16">
        <v>1584.52</v>
      </c>
      <c r="J117" s="15">
        <v>3388</v>
      </c>
      <c r="K117" s="18">
        <v>39352</v>
      </c>
      <c r="L117" s="16"/>
      <c r="M117" s="15"/>
      <c r="N117" s="18"/>
      <c r="O117" s="16">
        <f t="shared" si="6"/>
        <v>3169.04</v>
      </c>
      <c r="P117" s="19">
        <f t="shared" si="7"/>
        <v>0</v>
      </c>
    </row>
    <row r="118" spans="1:16" ht="11.25">
      <c r="A118" s="20"/>
      <c r="B118" s="14" t="s">
        <v>59</v>
      </c>
      <c r="C118" s="14"/>
      <c r="D118" s="15">
        <v>5380</v>
      </c>
      <c r="E118" s="16">
        <v>10955.66</v>
      </c>
      <c r="F118" s="16">
        <v>5477.83</v>
      </c>
      <c r="G118" s="17">
        <v>1530</v>
      </c>
      <c r="H118" s="18">
        <v>39223</v>
      </c>
      <c r="I118" s="16">
        <v>5477.83</v>
      </c>
      <c r="J118" s="15">
        <v>3381</v>
      </c>
      <c r="K118" s="18">
        <v>39352</v>
      </c>
      <c r="L118" s="16"/>
      <c r="M118" s="15"/>
      <c r="N118" s="18"/>
      <c r="O118" s="16">
        <f t="shared" si="6"/>
        <v>10955.66</v>
      </c>
      <c r="P118" s="19">
        <f t="shared" si="7"/>
        <v>0</v>
      </c>
    </row>
    <row r="119" spans="1:16" ht="11.25">
      <c r="A119" s="20"/>
      <c r="B119" s="14" t="s">
        <v>60</v>
      </c>
      <c r="C119" s="14"/>
      <c r="D119" s="15">
        <v>5373</v>
      </c>
      <c r="E119" s="16">
        <v>4874.27</v>
      </c>
      <c r="F119" s="16">
        <v>2437.17</v>
      </c>
      <c r="G119" s="17">
        <v>1531</v>
      </c>
      <c r="H119" s="18">
        <v>39223</v>
      </c>
      <c r="I119" s="16">
        <v>2437.1</v>
      </c>
      <c r="J119" s="15">
        <v>3392</v>
      </c>
      <c r="K119" s="18">
        <v>39352</v>
      </c>
      <c r="L119" s="16"/>
      <c r="M119" s="15"/>
      <c r="N119" s="18"/>
      <c r="O119" s="16">
        <f t="shared" si="6"/>
        <v>4874.27</v>
      </c>
      <c r="P119" s="19">
        <f t="shared" si="7"/>
        <v>0</v>
      </c>
    </row>
    <row r="120" spans="1:16" ht="11.25">
      <c r="A120" s="20"/>
      <c r="B120" s="14" t="s">
        <v>61</v>
      </c>
      <c r="C120" s="14"/>
      <c r="D120" s="15">
        <v>5368</v>
      </c>
      <c r="E120" s="16">
        <v>3197.62</v>
      </c>
      <c r="F120" s="16">
        <v>1598.81</v>
      </c>
      <c r="G120" s="17">
        <v>1532</v>
      </c>
      <c r="H120" s="18">
        <v>39223</v>
      </c>
      <c r="I120" s="16">
        <v>1598.81</v>
      </c>
      <c r="J120" s="15">
        <v>3391</v>
      </c>
      <c r="K120" s="18">
        <v>39352</v>
      </c>
      <c r="L120" s="16"/>
      <c r="M120" s="15"/>
      <c r="N120" s="18"/>
      <c r="O120" s="16">
        <f t="shared" si="6"/>
        <v>3197.62</v>
      </c>
      <c r="P120" s="19">
        <f t="shared" si="7"/>
        <v>0</v>
      </c>
    </row>
    <row r="121" spans="1:16" ht="11.25">
      <c r="A121" s="20"/>
      <c r="B121" s="14" t="s">
        <v>62</v>
      </c>
      <c r="C121" s="14" t="s">
        <v>138</v>
      </c>
      <c r="D121" s="15">
        <v>5972</v>
      </c>
      <c r="E121" s="16">
        <v>19483.37</v>
      </c>
      <c r="F121" s="16">
        <v>9741.77</v>
      </c>
      <c r="G121" s="17">
        <v>1533</v>
      </c>
      <c r="H121" s="18">
        <v>39223</v>
      </c>
      <c r="I121" s="16">
        <v>9741.6</v>
      </c>
      <c r="J121" s="15">
        <v>3389</v>
      </c>
      <c r="K121" s="18">
        <v>39352</v>
      </c>
      <c r="L121" s="16"/>
      <c r="M121" s="15"/>
      <c r="N121" s="18"/>
      <c r="O121" s="16">
        <f t="shared" si="6"/>
        <v>19483.370000000003</v>
      </c>
      <c r="P121" s="19">
        <f t="shared" si="7"/>
        <v>0</v>
      </c>
    </row>
    <row r="122" spans="1:16" ht="11.25">
      <c r="A122" s="20"/>
      <c r="B122" s="14" t="s">
        <v>63</v>
      </c>
      <c r="C122" s="14"/>
      <c r="D122" s="15">
        <v>5971</v>
      </c>
      <c r="E122" s="16">
        <v>8389.83</v>
      </c>
      <c r="F122" s="16">
        <v>4194.93</v>
      </c>
      <c r="G122" s="17">
        <v>1534</v>
      </c>
      <c r="H122" s="18">
        <v>39223</v>
      </c>
      <c r="I122" s="16">
        <v>4194.9</v>
      </c>
      <c r="J122" s="15">
        <v>3390</v>
      </c>
      <c r="K122" s="18">
        <v>39352</v>
      </c>
      <c r="L122" s="16"/>
      <c r="M122" s="15"/>
      <c r="N122" s="18"/>
      <c r="O122" s="16">
        <f t="shared" si="6"/>
        <v>8389.83</v>
      </c>
      <c r="P122" s="19">
        <f t="shared" si="7"/>
        <v>0</v>
      </c>
    </row>
    <row r="123" spans="1:16" ht="11.25">
      <c r="A123" s="20"/>
      <c r="B123" s="14" t="s">
        <v>64</v>
      </c>
      <c r="C123" s="14"/>
      <c r="D123" s="15">
        <v>5970</v>
      </c>
      <c r="E123" s="16">
        <v>350</v>
      </c>
      <c r="F123" s="16">
        <v>350</v>
      </c>
      <c r="G123" s="17">
        <v>1535</v>
      </c>
      <c r="H123" s="18">
        <v>39223</v>
      </c>
      <c r="I123" s="16"/>
      <c r="J123" s="15"/>
      <c r="K123" s="18"/>
      <c r="L123" s="16"/>
      <c r="M123" s="15"/>
      <c r="N123" s="18"/>
      <c r="O123" s="16">
        <f t="shared" si="6"/>
        <v>350</v>
      </c>
      <c r="P123" s="19">
        <f t="shared" si="7"/>
        <v>0</v>
      </c>
    </row>
    <row r="124" spans="1:16" ht="11.25">
      <c r="A124" s="20"/>
      <c r="B124" s="14" t="s">
        <v>65</v>
      </c>
      <c r="C124" s="14"/>
      <c r="D124" s="15">
        <v>5983</v>
      </c>
      <c r="E124" s="16">
        <v>350</v>
      </c>
      <c r="F124" s="16">
        <v>350</v>
      </c>
      <c r="G124" s="17">
        <v>1536</v>
      </c>
      <c r="H124" s="18">
        <v>39223</v>
      </c>
      <c r="I124" s="16"/>
      <c r="J124" s="15"/>
      <c r="K124" s="18"/>
      <c r="L124" s="16"/>
      <c r="M124" s="15"/>
      <c r="N124" s="18"/>
      <c r="O124" s="16">
        <f t="shared" si="6"/>
        <v>350</v>
      </c>
      <c r="P124" s="19">
        <f t="shared" si="7"/>
        <v>0</v>
      </c>
    </row>
    <row r="125" spans="1:16" ht="11.25">
      <c r="A125" s="20"/>
      <c r="B125" s="14" t="s">
        <v>66</v>
      </c>
      <c r="C125" s="14"/>
      <c r="D125" s="114" t="s">
        <v>157</v>
      </c>
      <c r="E125" s="16">
        <v>1000</v>
      </c>
      <c r="F125" s="16">
        <v>1000</v>
      </c>
      <c r="G125" s="17">
        <v>1768</v>
      </c>
      <c r="H125" s="18">
        <v>39245</v>
      </c>
      <c r="I125" s="16"/>
      <c r="J125" s="15"/>
      <c r="K125" s="18"/>
      <c r="L125" s="16"/>
      <c r="M125" s="15"/>
      <c r="N125" s="18"/>
      <c r="O125" s="16">
        <f t="shared" si="6"/>
        <v>1000</v>
      </c>
      <c r="P125" s="19">
        <f t="shared" si="7"/>
        <v>0</v>
      </c>
    </row>
    <row r="126" spans="1:16" ht="11.25">
      <c r="A126" s="20"/>
      <c r="B126" s="14" t="s">
        <v>67</v>
      </c>
      <c r="C126" s="14"/>
      <c r="D126" s="15">
        <v>4654</v>
      </c>
      <c r="E126" s="16">
        <v>1524</v>
      </c>
      <c r="F126" s="16">
        <v>1524</v>
      </c>
      <c r="G126" s="17">
        <v>1538</v>
      </c>
      <c r="H126" s="18">
        <v>39223</v>
      </c>
      <c r="I126" s="16"/>
      <c r="J126" s="15"/>
      <c r="K126" s="18"/>
      <c r="L126" s="16"/>
      <c r="M126" s="15"/>
      <c r="N126" s="18"/>
      <c r="O126" s="16">
        <f t="shared" si="6"/>
        <v>1524</v>
      </c>
      <c r="P126" s="19">
        <f t="shared" si="7"/>
        <v>0</v>
      </c>
    </row>
    <row r="127" spans="1:16" ht="11.25">
      <c r="A127" s="20"/>
      <c r="B127" s="21" t="s">
        <v>14</v>
      </c>
      <c r="C127" s="14"/>
      <c r="D127" s="15"/>
      <c r="E127" s="22">
        <f>SUM(E103:E126)</f>
        <v>200727.16999999998</v>
      </c>
      <c r="F127" s="113"/>
      <c r="G127" s="17"/>
      <c r="H127" s="18"/>
      <c r="I127" s="16"/>
      <c r="J127" s="15"/>
      <c r="K127" s="18"/>
      <c r="L127" s="16"/>
      <c r="M127" s="15"/>
      <c r="N127" s="18"/>
      <c r="O127" s="16"/>
      <c r="P127" s="19"/>
    </row>
    <row r="128" spans="1:16" ht="11.25">
      <c r="A128" s="20"/>
      <c r="B128" s="14"/>
      <c r="C128" s="14"/>
      <c r="D128" s="15"/>
      <c r="E128" s="16"/>
      <c r="F128" s="16"/>
      <c r="G128" s="17"/>
      <c r="H128" s="18"/>
      <c r="I128" s="16"/>
      <c r="J128" s="15"/>
      <c r="K128" s="18"/>
      <c r="L128" s="16"/>
      <c r="M128" s="15"/>
      <c r="N128" s="18"/>
      <c r="O128" s="16"/>
      <c r="P128" s="19"/>
    </row>
    <row r="129" spans="1:16" ht="11.25">
      <c r="A129" s="66" t="s">
        <v>133</v>
      </c>
      <c r="B129" s="14"/>
      <c r="C129" s="14"/>
      <c r="D129" s="15"/>
      <c r="E129" s="16"/>
      <c r="F129" s="16"/>
      <c r="G129" s="17"/>
      <c r="H129" s="18"/>
      <c r="I129" s="16"/>
      <c r="J129" s="15"/>
      <c r="K129" s="18"/>
      <c r="L129" s="16"/>
      <c r="M129" s="15"/>
      <c r="N129" s="18"/>
      <c r="O129" s="16"/>
      <c r="P129" s="19"/>
    </row>
    <row r="130" spans="1:16" ht="11.25">
      <c r="A130" s="75" t="s">
        <v>134</v>
      </c>
      <c r="B130" s="14"/>
      <c r="C130" s="14"/>
      <c r="D130" s="15"/>
      <c r="E130" s="16"/>
      <c r="F130" s="16"/>
      <c r="G130" s="17"/>
      <c r="H130" s="18"/>
      <c r="I130" s="16"/>
      <c r="J130" s="15"/>
      <c r="K130" s="18"/>
      <c r="L130" s="16"/>
      <c r="M130" s="15"/>
      <c r="N130" s="18"/>
      <c r="O130" s="16"/>
      <c r="P130" s="19"/>
    </row>
    <row r="131" spans="1:16" ht="11.25">
      <c r="A131" s="42" t="s">
        <v>68</v>
      </c>
      <c r="B131" s="43" t="s">
        <v>69</v>
      </c>
      <c r="C131" s="43"/>
      <c r="D131" s="115" t="s">
        <v>156</v>
      </c>
      <c r="E131" s="69">
        <v>301330</v>
      </c>
      <c r="F131" s="16">
        <v>59000</v>
      </c>
      <c r="G131" s="17">
        <v>351</v>
      </c>
      <c r="H131" s="18">
        <v>39118</v>
      </c>
      <c r="I131" s="69">
        <v>150000</v>
      </c>
      <c r="J131" s="70">
        <v>1095</v>
      </c>
      <c r="K131" s="71">
        <v>39190</v>
      </c>
      <c r="L131" s="69">
        <v>92330</v>
      </c>
      <c r="M131" s="68">
        <v>2188</v>
      </c>
      <c r="N131" s="71">
        <v>39274</v>
      </c>
      <c r="O131" s="69">
        <f>+F131+I131+L131</f>
        <v>301330</v>
      </c>
      <c r="P131" s="72">
        <f>E131-O131</f>
        <v>0</v>
      </c>
    </row>
    <row r="132" spans="1:16" ht="11.25">
      <c r="A132" s="20"/>
      <c r="B132" s="21" t="s">
        <v>14</v>
      </c>
      <c r="C132" s="14"/>
      <c r="D132" s="15"/>
      <c r="E132" s="22">
        <f>SUM(E131:E131)</f>
        <v>301330</v>
      </c>
      <c r="F132" s="22"/>
      <c r="G132" s="17"/>
      <c r="H132" s="18"/>
      <c r="I132" s="16"/>
      <c r="J132" s="15"/>
      <c r="K132" s="18"/>
      <c r="L132" s="16"/>
      <c r="M132" s="15"/>
      <c r="N132" s="18"/>
      <c r="O132" s="16"/>
      <c r="P132" s="19"/>
    </row>
    <row r="133" spans="1:16" ht="12" thickBot="1">
      <c r="A133" s="24"/>
      <c r="B133" s="28"/>
      <c r="C133" s="28"/>
      <c r="D133" s="25"/>
      <c r="E133" s="29"/>
      <c r="F133" s="29"/>
      <c r="G133" s="26"/>
      <c r="H133" s="27"/>
      <c r="I133" s="29"/>
      <c r="J133" s="25"/>
      <c r="K133" s="27"/>
      <c r="L133" s="29"/>
      <c r="M133" s="25"/>
      <c r="N133" s="27"/>
      <c r="O133" s="29"/>
      <c r="P133" s="30"/>
    </row>
    <row r="134" spans="1:16" ht="12" thickTop="1">
      <c r="A134" s="37"/>
      <c r="B134" s="37"/>
      <c r="C134" s="37"/>
      <c r="D134" s="38"/>
      <c r="E134" s="39"/>
      <c r="F134" s="39"/>
      <c r="G134" s="40"/>
      <c r="H134" s="41"/>
      <c r="I134" s="39"/>
      <c r="J134" s="38"/>
      <c r="K134" s="41"/>
      <c r="L134" s="39"/>
      <c r="M134" s="38"/>
      <c r="N134" s="41"/>
      <c r="O134" s="39"/>
      <c r="P134" s="39"/>
    </row>
    <row r="135" spans="9:14" ht="11.25">
      <c r="I135" s="6"/>
      <c r="K135" s="32"/>
      <c r="L135" s="6"/>
      <c r="N135" s="32"/>
    </row>
    <row r="136" spans="1:16" ht="12" thickBot="1">
      <c r="A136" s="37"/>
      <c r="B136" s="37"/>
      <c r="C136" s="37"/>
      <c r="D136" s="38"/>
      <c r="E136" s="39"/>
      <c r="F136" s="39"/>
      <c r="G136" s="40"/>
      <c r="H136" s="41"/>
      <c r="I136" s="39"/>
      <c r="J136" s="38"/>
      <c r="K136" s="41"/>
      <c r="L136" s="39"/>
      <c r="M136" s="38"/>
      <c r="N136" s="41"/>
      <c r="O136" s="39"/>
      <c r="P136" s="39"/>
    </row>
    <row r="137" spans="1:16" ht="12" thickTop="1">
      <c r="A137" s="100" t="s">
        <v>93</v>
      </c>
      <c r="E137" s="6"/>
      <c r="F137" s="6"/>
      <c r="G137" s="31"/>
      <c r="H137" s="32"/>
      <c r="I137" s="6"/>
      <c r="K137" s="32"/>
      <c r="L137" s="6"/>
      <c r="N137" s="32"/>
      <c r="O137" s="6"/>
      <c r="P137" s="6"/>
    </row>
    <row r="138" spans="1:16" ht="12" thickBot="1">
      <c r="A138" s="101"/>
      <c r="E138" s="6"/>
      <c r="F138" s="6"/>
      <c r="G138" s="31"/>
      <c r="H138" s="32"/>
      <c r="I138" s="6"/>
      <c r="K138" s="32"/>
      <c r="L138" s="6"/>
      <c r="N138" s="32"/>
      <c r="O138" s="6"/>
      <c r="P138" s="6"/>
    </row>
    <row r="139" spans="1:16" ht="12" thickTop="1">
      <c r="A139" s="44" t="s">
        <v>172</v>
      </c>
      <c r="B139" s="9"/>
      <c r="C139" s="9"/>
      <c r="D139" s="10"/>
      <c r="E139" s="11"/>
      <c r="F139" s="11"/>
      <c r="G139" s="34"/>
      <c r="H139" s="35"/>
      <c r="I139" s="11"/>
      <c r="J139" s="10"/>
      <c r="K139" s="35"/>
      <c r="L139" s="11"/>
      <c r="M139" s="10"/>
      <c r="N139" s="35"/>
      <c r="O139" s="11"/>
      <c r="P139" s="36"/>
    </row>
    <row r="140" spans="1:16" ht="11.25">
      <c r="A140" s="13" t="s">
        <v>94</v>
      </c>
      <c r="B140" s="14" t="s">
        <v>95</v>
      </c>
      <c r="C140" s="14"/>
      <c r="D140" s="114" t="s">
        <v>159</v>
      </c>
      <c r="E140" s="16">
        <v>151000</v>
      </c>
      <c r="F140" s="16">
        <v>53357</v>
      </c>
      <c r="G140" s="15">
        <v>350</v>
      </c>
      <c r="H140" s="18">
        <v>39118</v>
      </c>
      <c r="I140" s="16">
        <v>97643</v>
      </c>
      <c r="J140" s="17">
        <v>1514</v>
      </c>
      <c r="K140" s="18">
        <v>39218</v>
      </c>
      <c r="L140" s="16"/>
      <c r="M140" s="15"/>
      <c r="N140" s="18"/>
      <c r="O140" s="16">
        <f>+F140+I140</f>
        <v>151000</v>
      </c>
      <c r="P140" s="19">
        <f>E140-O140</f>
        <v>0</v>
      </c>
    </row>
    <row r="141" spans="1:16" ht="11.25">
      <c r="A141" s="20"/>
      <c r="B141" s="21" t="s">
        <v>14</v>
      </c>
      <c r="C141" s="14"/>
      <c r="D141" s="15"/>
      <c r="E141" s="22">
        <f>SUM(E140:E140)</f>
        <v>151000</v>
      </c>
      <c r="F141" s="22"/>
      <c r="G141" s="15"/>
      <c r="H141" s="18"/>
      <c r="I141" s="16"/>
      <c r="J141" s="15"/>
      <c r="K141" s="18"/>
      <c r="L141" s="16"/>
      <c r="M141" s="15"/>
      <c r="N141" s="18"/>
      <c r="O141" s="16"/>
      <c r="P141" s="19"/>
    </row>
    <row r="142" spans="1:16" ht="11.25">
      <c r="A142" s="20"/>
      <c r="B142" s="14"/>
      <c r="C142" s="14"/>
      <c r="D142" s="15"/>
      <c r="E142" s="16"/>
      <c r="F142" s="16"/>
      <c r="G142" s="15"/>
      <c r="H142" s="18"/>
      <c r="I142" s="16"/>
      <c r="J142" s="15"/>
      <c r="K142" s="18"/>
      <c r="L142" s="16"/>
      <c r="M142" s="15"/>
      <c r="N142" s="18"/>
      <c r="O142" s="16"/>
      <c r="P142" s="19"/>
    </row>
    <row r="143" spans="1:16" ht="11.25">
      <c r="A143" s="45" t="s">
        <v>96</v>
      </c>
      <c r="B143" s="14"/>
      <c r="C143" s="14"/>
      <c r="D143" s="15"/>
      <c r="E143" s="16"/>
      <c r="F143" s="16"/>
      <c r="G143" s="15"/>
      <c r="H143" s="18"/>
      <c r="I143" s="16"/>
      <c r="J143" s="15"/>
      <c r="K143" s="18"/>
      <c r="L143" s="16"/>
      <c r="M143" s="15"/>
      <c r="N143" s="18"/>
      <c r="O143" s="16"/>
      <c r="P143" s="19"/>
    </row>
    <row r="144" spans="1:16" ht="11.25">
      <c r="A144" s="13" t="s">
        <v>97</v>
      </c>
      <c r="B144" s="14" t="s">
        <v>98</v>
      </c>
      <c r="C144" s="14"/>
      <c r="D144" s="114" t="s">
        <v>163</v>
      </c>
      <c r="E144" s="16">
        <v>5200</v>
      </c>
      <c r="F144" s="16">
        <v>5200</v>
      </c>
      <c r="G144" s="15">
        <v>1747</v>
      </c>
      <c r="H144" s="18">
        <v>39245</v>
      </c>
      <c r="I144" s="16"/>
      <c r="J144" s="15"/>
      <c r="K144" s="18"/>
      <c r="L144" s="16"/>
      <c r="M144" s="15"/>
      <c r="N144" s="18"/>
      <c r="O144" s="16">
        <f aca="true" t="shared" si="8" ref="O144:O153">F144+I144+L144</f>
        <v>5200</v>
      </c>
      <c r="P144" s="19">
        <f aca="true" t="shared" si="9" ref="P144:P153">E144-O144</f>
        <v>0</v>
      </c>
    </row>
    <row r="145" spans="1:16" ht="11.25">
      <c r="A145" s="20"/>
      <c r="B145" s="14" t="s">
        <v>99</v>
      </c>
      <c r="C145" s="14"/>
      <c r="D145" s="114" t="s">
        <v>161</v>
      </c>
      <c r="E145" s="16">
        <v>229</v>
      </c>
      <c r="F145" s="16">
        <v>229</v>
      </c>
      <c r="G145" s="15">
        <v>1762</v>
      </c>
      <c r="H145" s="18">
        <v>39245</v>
      </c>
      <c r="I145" s="16"/>
      <c r="J145" s="15"/>
      <c r="K145" s="18"/>
      <c r="L145" s="16"/>
      <c r="M145" s="15"/>
      <c r="N145" s="18"/>
      <c r="O145" s="16">
        <f t="shared" si="8"/>
        <v>229</v>
      </c>
      <c r="P145" s="19">
        <f t="shared" si="9"/>
        <v>0</v>
      </c>
    </row>
    <row r="146" spans="1:16" ht="11.25">
      <c r="A146" s="20"/>
      <c r="B146" s="14" t="s">
        <v>100</v>
      </c>
      <c r="C146" s="14"/>
      <c r="D146" s="114" t="s">
        <v>162</v>
      </c>
      <c r="E146" s="16">
        <v>3354</v>
      </c>
      <c r="F146" s="16">
        <v>3354</v>
      </c>
      <c r="G146" s="15">
        <v>1758</v>
      </c>
      <c r="H146" s="18">
        <v>39245</v>
      </c>
      <c r="I146" s="16"/>
      <c r="J146" s="15"/>
      <c r="K146" s="18"/>
      <c r="L146" s="16"/>
      <c r="M146" s="15"/>
      <c r="N146" s="18"/>
      <c r="O146" s="16">
        <f t="shared" si="8"/>
        <v>3354</v>
      </c>
      <c r="P146" s="19">
        <f t="shared" si="9"/>
        <v>0</v>
      </c>
    </row>
    <row r="147" spans="1:16" ht="11.25">
      <c r="A147" s="20"/>
      <c r="B147" s="14" t="s">
        <v>277</v>
      </c>
      <c r="C147" s="14"/>
      <c r="D147" s="114" t="s">
        <v>160</v>
      </c>
      <c r="E147" s="16">
        <v>1677</v>
      </c>
      <c r="F147" s="16">
        <v>1677</v>
      </c>
      <c r="G147" s="15">
        <v>1764</v>
      </c>
      <c r="H147" s="18">
        <v>39245</v>
      </c>
      <c r="I147" s="16"/>
      <c r="J147" s="15"/>
      <c r="K147" s="18"/>
      <c r="L147" s="16"/>
      <c r="M147" s="15"/>
      <c r="N147" s="18"/>
      <c r="O147" s="16">
        <f t="shared" si="8"/>
        <v>1677</v>
      </c>
      <c r="P147" s="19">
        <f t="shared" si="9"/>
        <v>0</v>
      </c>
    </row>
    <row r="148" spans="1:16" ht="11.25">
      <c r="A148" s="20"/>
      <c r="B148" s="14" t="s">
        <v>255</v>
      </c>
      <c r="C148" s="14"/>
      <c r="D148" s="114" t="s">
        <v>165</v>
      </c>
      <c r="E148" s="16">
        <v>600</v>
      </c>
      <c r="F148" s="16">
        <v>600</v>
      </c>
      <c r="G148" s="15">
        <v>1738</v>
      </c>
      <c r="H148" s="18">
        <v>39245</v>
      </c>
      <c r="I148" s="16"/>
      <c r="J148" s="15"/>
      <c r="K148" s="18"/>
      <c r="L148" s="16"/>
      <c r="M148" s="15"/>
      <c r="N148" s="18"/>
      <c r="O148" s="16">
        <f t="shared" si="8"/>
        <v>600</v>
      </c>
      <c r="P148" s="19">
        <f t="shared" si="9"/>
        <v>0</v>
      </c>
    </row>
    <row r="149" spans="1:16" ht="11.25">
      <c r="A149" s="20"/>
      <c r="B149" s="14" t="s">
        <v>103</v>
      </c>
      <c r="C149" s="14"/>
      <c r="D149" s="15">
        <v>3261</v>
      </c>
      <c r="E149" s="16">
        <v>229</v>
      </c>
      <c r="F149" s="16">
        <v>229</v>
      </c>
      <c r="G149" s="15">
        <v>1766</v>
      </c>
      <c r="H149" s="18">
        <v>39245</v>
      </c>
      <c r="I149" s="16"/>
      <c r="J149" s="15"/>
      <c r="K149" s="18"/>
      <c r="L149" s="16"/>
      <c r="M149" s="15"/>
      <c r="N149" s="18"/>
      <c r="O149" s="16">
        <f t="shared" si="8"/>
        <v>229</v>
      </c>
      <c r="P149" s="19">
        <f t="shared" si="9"/>
        <v>0</v>
      </c>
    </row>
    <row r="150" spans="1:16" ht="11.25">
      <c r="A150" s="20"/>
      <c r="B150" s="14" t="s">
        <v>256</v>
      </c>
      <c r="C150" s="14"/>
      <c r="D150" s="114" t="s">
        <v>164</v>
      </c>
      <c r="E150" s="16">
        <v>700</v>
      </c>
      <c r="F150" s="16">
        <v>700</v>
      </c>
      <c r="G150" s="15">
        <v>1739</v>
      </c>
      <c r="H150" s="18">
        <v>39245</v>
      </c>
      <c r="I150" s="16"/>
      <c r="J150" s="15"/>
      <c r="K150" s="18"/>
      <c r="L150" s="16"/>
      <c r="M150" s="15"/>
      <c r="N150" s="18"/>
      <c r="O150" s="16">
        <f t="shared" si="8"/>
        <v>700</v>
      </c>
      <c r="P150" s="19">
        <f t="shared" si="9"/>
        <v>0</v>
      </c>
    </row>
    <row r="151" spans="1:16" ht="11.25">
      <c r="A151" s="20"/>
      <c r="B151" s="14" t="s">
        <v>105</v>
      </c>
      <c r="C151" s="14"/>
      <c r="D151" s="15">
        <v>1044</v>
      </c>
      <c r="E151" s="16">
        <v>660</v>
      </c>
      <c r="F151" s="16">
        <v>660</v>
      </c>
      <c r="G151" s="15">
        <v>2719</v>
      </c>
      <c r="H151" s="18">
        <v>39317</v>
      </c>
      <c r="I151" s="16"/>
      <c r="J151" s="15"/>
      <c r="K151" s="18"/>
      <c r="L151" s="16"/>
      <c r="M151" s="15"/>
      <c r="N151" s="18"/>
      <c r="O151" s="16">
        <f t="shared" si="8"/>
        <v>660</v>
      </c>
      <c r="P151" s="19">
        <f t="shared" si="9"/>
        <v>0</v>
      </c>
    </row>
    <row r="152" spans="1:16" ht="11.25">
      <c r="A152" s="20"/>
      <c r="B152" s="14" t="s">
        <v>106</v>
      </c>
      <c r="C152" s="14"/>
      <c r="D152" s="15">
        <v>1518</v>
      </c>
      <c r="E152" s="16">
        <v>4260</v>
      </c>
      <c r="F152" s="16">
        <v>4260</v>
      </c>
      <c r="G152" s="15">
        <v>1753</v>
      </c>
      <c r="H152" s="18">
        <v>39245</v>
      </c>
      <c r="I152" s="16"/>
      <c r="J152" s="15"/>
      <c r="K152" s="18"/>
      <c r="L152" s="16"/>
      <c r="M152" s="15"/>
      <c r="N152" s="18"/>
      <c r="O152" s="16">
        <f t="shared" si="8"/>
        <v>4260</v>
      </c>
      <c r="P152" s="19">
        <f t="shared" si="9"/>
        <v>0</v>
      </c>
    </row>
    <row r="153" spans="1:16" ht="11.25">
      <c r="A153" s="20"/>
      <c r="B153" s="14" t="s">
        <v>107</v>
      </c>
      <c r="C153" s="14"/>
      <c r="D153" s="15">
        <v>3306</v>
      </c>
      <c r="E153" s="16">
        <v>400</v>
      </c>
      <c r="F153" s="16">
        <v>400</v>
      </c>
      <c r="G153" s="15">
        <v>1759</v>
      </c>
      <c r="H153" s="18">
        <v>39245</v>
      </c>
      <c r="I153" s="16"/>
      <c r="J153" s="15"/>
      <c r="K153" s="18"/>
      <c r="L153" s="16"/>
      <c r="M153" s="15"/>
      <c r="N153" s="18"/>
      <c r="O153" s="16">
        <f t="shared" si="8"/>
        <v>400</v>
      </c>
      <c r="P153" s="19">
        <f t="shared" si="9"/>
        <v>0</v>
      </c>
    </row>
    <row r="154" spans="1:16" ht="11.25">
      <c r="A154" s="20"/>
      <c r="B154" s="21" t="s">
        <v>14</v>
      </c>
      <c r="C154" s="14"/>
      <c r="D154" s="15"/>
      <c r="E154" s="22">
        <f>SUM(E144:E153)</f>
        <v>17309</v>
      </c>
      <c r="F154" s="22"/>
      <c r="G154" s="15"/>
      <c r="H154" s="18"/>
      <c r="I154" s="16"/>
      <c r="J154" s="15"/>
      <c r="K154" s="18"/>
      <c r="L154" s="16"/>
      <c r="M154" s="15"/>
      <c r="N154" s="18"/>
      <c r="O154" s="14"/>
      <c r="P154" s="46"/>
    </row>
    <row r="155" spans="1:16" ht="12" thickBot="1">
      <c r="A155" s="24"/>
      <c r="B155" s="28"/>
      <c r="C155" s="28"/>
      <c r="D155" s="25"/>
      <c r="E155" s="29"/>
      <c r="F155" s="29"/>
      <c r="G155" s="25"/>
      <c r="H155" s="27"/>
      <c r="I155" s="29"/>
      <c r="J155" s="25"/>
      <c r="K155" s="27"/>
      <c r="L155" s="29"/>
      <c r="M155" s="25"/>
      <c r="N155" s="27"/>
      <c r="O155" s="28"/>
      <c r="P155" s="47"/>
    </row>
    <row r="156" spans="1:16" ht="12" thickTop="1">
      <c r="A156" s="37"/>
      <c r="B156" s="37"/>
      <c r="C156" s="37"/>
      <c r="D156" s="38"/>
      <c r="E156" s="39"/>
      <c r="F156" s="39"/>
      <c r="G156" s="38"/>
      <c r="H156" s="41"/>
      <c r="I156" s="39"/>
      <c r="J156" s="38"/>
      <c r="K156" s="41"/>
      <c r="L156" s="39"/>
      <c r="M156" s="38"/>
      <c r="N156" s="41"/>
      <c r="O156" s="37"/>
      <c r="P156" s="37"/>
    </row>
    <row r="157" spans="1:16" ht="11.25">
      <c r="A157" s="37"/>
      <c r="B157" s="37"/>
      <c r="C157" s="37"/>
      <c r="D157" s="38"/>
      <c r="E157" s="39"/>
      <c r="F157" s="39"/>
      <c r="G157" s="38"/>
      <c r="H157" s="41"/>
      <c r="I157" s="39"/>
      <c r="J157" s="38"/>
      <c r="K157" s="41"/>
      <c r="L157" s="39"/>
      <c r="M157" s="38"/>
      <c r="N157" s="41"/>
      <c r="O157" s="37"/>
      <c r="P157" s="37"/>
    </row>
    <row r="158" spans="1:14" ht="11.25">
      <c r="A158" s="241" t="s">
        <v>283</v>
      </c>
      <c r="E158" s="6"/>
      <c r="F158" s="6"/>
      <c r="H158" s="32"/>
      <c r="I158" s="6"/>
      <c r="K158" s="32"/>
      <c r="L158" s="6"/>
      <c r="N158" s="32"/>
    </row>
    <row r="159" spans="1:14" ht="12" thickBot="1">
      <c r="A159" s="102"/>
      <c r="E159" s="6"/>
      <c r="F159" s="6"/>
      <c r="H159" s="32"/>
      <c r="I159" s="6"/>
      <c r="K159" s="32"/>
      <c r="L159" s="6"/>
      <c r="N159" s="32"/>
    </row>
    <row r="160" spans="1:16" ht="12" thickTop="1">
      <c r="A160" s="44" t="s">
        <v>109</v>
      </c>
      <c r="B160" s="9"/>
      <c r="C160" s="9"/>
      <c r="D160" s="10"/>
      <c r="E160" s="11"/>
      <c r="F160" s="11"/>
      <c r="G160" s="10"/>
      <c r="H160" s="35"/>
      <c r="I160" s="11"/>
      <c r="J160" s="10"/>
      <c r="K160" s="35"/>
      <c r="L160" s="11"/>
      <c r="M160" s="10"/>
      <c r="N160" s="35"/>
      <c r="O160" s="9"/>
      <c r="P160" s="12"/>
    </row>
    <row r="161" spans="1:16" ht="11.25">
      <c r="A161" s="13" t="s">
        <v>110</v>
      </c>
      <c r="B161" s="14" t="s">
        <v>111</v>
      </c>
      <c r="C161" s="14"/>
      <c r="D161" s="114" t="s">
        <v>167</v>
      </c>
      <c r="E161" s="16">
        <v>2000</v>
      </c>
      <c r="F161" s="16">
        <v>2000</v>
      </c>
      <c r="G161" s="15">
        <v>1752</v>
      </c>
      <c r="H161" s="18">
        <v>39245</v>
      </c>
      <c r="I161" s="16"/>
      <c r="J161" s="15"/>
      <c r="K161" s="18"/>
      <c r="L161" s="16"/>
      <c r="M161" s="15"/>
      <c r="N161" s="18"/>
      <c r="O161" s="16">
        <f>F161+I161+L161</f>
        <v>2000</v>
      </c>
      <c r="P161" s="19">
        <f>E161-O161</f>
        <v>0</v>
      </c>
    </row>
    <row r="162" spans="1:16" ht="11.25">
      <c r="A162" s="20"/>
      <c r="B162" s="14" t="s">
        <v>112</v>
      </c>
      <c r="C162" s="14"/>
      <c r="D162" s="114" t="s">
        <v>166</v>
      </c>
      <c r="E162" s="16">
        <v>30490</v>
      </c>
      <c r="F162" s="16">
        <v>30490</v>
      </c>
      <c r="G162" s="15">
        <v>1756</v>
      </c>
      <c r="H162" s="18">
        <v>39245</v>
      </c>
      <c r="I162" s="16"/>
      <c r="J162" s="15"/>
      <c r="K162" s="18"/>
      <c r="L162" s="16"/>
      <c r="M162" s="15"/>
      <c r="N162" s="18"/>
      <c r="O162" s="16">
        <f aca="true" t="shared" si="10" ref="O162:O168">F162+I162+L162</f>
        <v>30490</v>
      </c>
      <c r="P162" s="19">
        <f aca="true" t="shared" si="11" ref="P162:P168">E162-O162</f>
        <v>0</v>
      </c>
    </row>
    <row r="163" spans="1:16" ht="22.5">
      <c r="A163" s="20"/>
      <c r="B163" s="116" t="s">
        <v>174</v>
      </c>
      <c r="C163" s="14"/>
      <c r="D163" s="114">
        <v>2289</v>
      </c>
      <c r="E163" s="16">
        <v>30000</v>
      </c>
      <c r="F163" s="16">
        <v>30000</v>
      </c>
      <c r="G163" s="15">
        <v>4321</v>
      </c>
      <c r="H163" s="18">
        <v>39421</v>
      </c>
      <c r="I163" s="16"/>
      <c r="J163" s="15"/>
      <c r="K163" s="18"/>
      <c r="L163" s="16"/>
      <c r="M163" s="15"/>
      <c r="N163" s="18"/>
      <c r="O163" s="16">
        <f t="shared" si="10"/>
        <v>30000</v>
      </c>
      <c r="P163" s="19">
        <f t="shared" si="11"/>
        <v>0</v>
      </c>
    </row>
    <row r="164" spans="1:16" ht="11.25">
      <c r="A164" s="20"/>
      <c r="B164" s="21" t="s">
        <v>14</v>
      </c>
      <c r="C164" s="14"/>
      <c r="D164" s="15"/>
      <c r="E164" s="22">
        <f>SUM(E161:E163)</f>
        <v>62490</v>
      </c>
      <c r="F164" s="22"/>
      <c r="G164" s="15"/>
      <c r="H164" s="18"/>
      <c r="I164" s="16"/>
      <c r="J164" s="15"/>
      <c r="K164" s="18"/>
      <c r="L164" s="16"/>
      <c r="M164" s="15"/>
      <c r="N164" s="18"/>
      <c r="O164" s="16"/>
      <c r="P164" s="19"/>
    </row>
    <row r="165" spans="1:16" ht="11.25">
      <c r="A165" s="20"/>
      <c r="B165" s="14"/>
      <c r="C165" s="14"/>
      <c r="D165" s="15"/>
      <c r="E165" s="16"/>
      <c r="F165" s="16"/>
      <c r="G165" s="15"/>
      <c r="H165" s="18"/>
      <c r="I165" s="16"/>
      <c r="J165" s="15"/>
      <c r="K165" s="18"/>
      <c r="L165" s="16"/>
      <c r="M165" s="15"/>
      <c r="N165" s="18"/>
      <c r="O165" s="16"/>
      <c r="P165" s="19"/>
    </row>
    <row r="166" spans="1:16" ht="11.25">
      <c r="A166" s="45" t="s">
        <v>113</v>
      </c>
      <c r="B166" s="14"/>
      <c r="C166" s="14"/>
      <c r="D166" s="15"/>
      <c r="E166" s="16"/>
      <c r="F166" s="16"/>
      <c r="G166" s="15"/>
      <c r="H166" s="18"/>
      <c r="I166" s="16"/>
      <c r="J166" s="15"/>
      <c r="K166" s="18"/>
      <c r="L166" s="16"/>
      <c r="M166" s="15"/>
      <c r="N166" s="18"/>
      <c r="O166" s="16"/>
      <c r="P166" s="19"/>
    </row>
    <row r="167" spans="1:16" ht="11.25">
      <c r="A167" s="13" t="s">
        <v>114</v>
      </c>
      <c r="B167" s="14" t="s">
        <v>115</v>
      </c>
      <c r="C167" s="14"/>
      <c r="D167" s="114" t="s">
        <v>169</v>
      </c>
      <c r="E167" s="16">
        <v>13390</v>
      </c>
      <c r="F167" s="16">
        <v>13390</v>
      </c>
      <c r="G167" s="15">
        <v>1082</v>
      </c>
      <c r="H167" s="18">
        <v>39185</v>
      </c>
      <c r="I167" s="16"/>
      <c r="J167" s="15"/>
      <c r="K167" s="18"/>
      <c r="L167" s="16"/>
      <c r="M167" s="15"/>
      <c r="N167" s="18"/>
      <c r="O167" s="16">
        <f t="shared" si="10"/>
        <v>13390</v>
      </c>
      <c r="P167" s="19">
        <f t="shared" si="11"/>
        <v>0</v>
      </c>
    </row>
    <row r="168" spans="1:16" ht="11.25">
      <c r="A168" s="20"/>
      <c r="B168" s="14" t="s">
        <v>116</v>
      </c>
      <c r="C168" s="14"/>
      <c r="D168" s="114" t="s">
        <v>168</v>
      </c>
      <c r="E168" s="16">
        <v>4800</v>
      </c>
      <c r="F168" s="16">
        <v>4800</v>
      </c>
      <c r="G168" s="15">
        <v>1771</v>
      </c>
      <c r="H168" s="18">
        <v>39245</v>
      </c>
      <c r="I168" s="16"/>
      <c r="J168" s="15"/>
      <c r="K168" s="18"/>
      <c r="L168" s="16"/>
      <c r="M168" s="15"/>
      <c r="N168" s="18"/>
      <c r="O168" s="16">
        <f t="shared" si="10"/>
        <v>4800</v>
      </c>
      <c r="P168" s="19">
        <f t="shared" si="11"/>
        <v>0</v>
      </c>
    </row>
    <row r="169" spans="1:16" ht="11.25">
      <c r="A169" s="20"/>
      <c r="B169" s="21" t="s">
        <v>14</v>
      </c>
      <c r="C169" s="14"/>
      <c r="D169" s="15"/>
      <c r="E169" s="22">
        <f>SUM(E167:E168)</f>
        <v>18190</v>
      </c>
      <c r="F169" s="22"/>
      <c r="G169" s="15"/>
      <c r="H169" s="18"/>
      <c r="I169" s="16"/>
      <c r="J169" s="15"/>
      <c r="K169" s="18"/>
      <c r="L169" s="16"/>
      <c r="M169" s="15"/>
      <c r="N169" s="18"/>
      <c r="O169" s="14"/>
      <c r="P169" s="46"/>
    </row>
    <row r="170" spans="1:16" ht="12" thickBot="1">
      <c r="A170" s="24"/>
      <c r="B170" s="28"/>
      <c r="C170" s="28"/>
      <c r="D170" s="25"/>
      <c r="E170" s="29"/>
      <c r="F170" s="29"/>
      <c r="G170" s="25"/>
      <c r="H170" s="27"/>
      <c r="I170" s="29"/>
      <c r="J170" s="25"/>
      <c r="K170" s="27"/>
      <c r="L170" s="29"/>
      <c r="M170" s="25"/>
      <c r="N170" s="27"/>
      <c r="O170" s="28"/>
      <c r="P170" s="47"/>
    </row>
    <row r="171" spans="1:16" ht="12" thickTop="1">
      <c r="A171" s="37"/>
      <c r="B171" s="37"/>
      <c r="C171" s="37"/>
      <c r="D171" s="38"/>
      <c r="E171" s="39"/>
      <c r="F171" s="39"/>
      <c r="G171" s="38"/>
      <c r="H171" s="41"/>
      <c r="I171" s="39"/>
      <c r="J171" s="38"/>
      <c r="K171" s="41"/>
      <c r="L171" s="39"/>
      <c r="M171" s="38"/>
      <c r="N171" s="41"/>
      <c r="O171" s="37"/>
      <c r="P171" s="37"/>
    </row>
    <row r="172" spans="1:16" ht="12" thickBot="1">
      <c r="A172" s="37"/>
      <c r="B172" s="37"/>
      <c r="C172" s="37"/>
      <c r="D172" s="38"/>
      <c r="E172" s="39"/>
      <c r="F172" s="39"/>
      <c r="G172" s="38"/>
      <c r="H172" s="41"/>
      <c r="I172" s="39"/>
      <c r="J172" s="38"/>
      <c r="K172" s="41"/>
      <c r="L172" s="39"/>
      <c r="M172" s="38"/>
      <c r="N172" s="41"/>
      <c r="O172" s="37"/>
      <c r="P172" s="37"/>
    </row>
    <row r="173" spans="1:16" ht="11.25">
      <c r="A173" s="37"/>
      <c r="B173" s="48"/>
      <c r="C173" s="49"/>
      <c r="D173" s="50"/>
      <c r="E173" s="51"/>
      <c r="F173" s="51"/>
      <c r="G173" s="50"/>
      <c r="H173" s="52"/>
      <c r="I173" s="51"/>
      <c r="J173" s="50"/>
      <c r="K173" s="52"/>
      <c r="L173" s="51"/>
      <c r="M173" s="50"/>
      <c r="N173" s="52"/>
      <c r="O173" s="49"/>
      <c r="P173" s="53"/>
    </row>
    <row r="174" spans="2:16" ht="11.25">
      <c r="B174" s="54" t="s">
        <v>259</v>
      </c>
      <c r="C174" s="55"/>
      <c r="D174" s="56"/>
      <c r="E174" s="57">
        <f>+E169+E164+E154+E141+E132+E127+E92+E86+E76+E62+E57+E49+E39+E35+E9</f>
        <v>895354.3099999999</v>
      </c>
      <c r="F174" s="57"/>
      <c r="G174" s="56"/>
      <c r="H174" s="58"/>
      <c r="I174" s="109"/>
      <c r="J174" s="56"/>
      <c r="K174" s="58"/>
      <c r="L174" s="109"/>
      <c r="M174" s="56"/>
      <c r="N174" s="58"/>
      <c r="O174" s="109">
        <f>SUM(O7:O173)</f>
        <v>877509.31</v>
      </c>
      <c r="P174" s="112">
        <f>SUM(P7:P173)</f>
        <v>17845.000000000004</v>
      </c>
    </row>
    <row r="175" spans="2:16" ht="12" thickBot="1">
      <c r="B175" s="59"/>
      <c r="C175" s="60"/>
      <c r="D175" s="61"/>
      <c r="E175" s="62"/>
      <c r="F175" s="62"/>
      <c r="G175" s="61"/>
      <c r="H175" s="63"/>
      <c r="I175" s="62"/>
      <c r="J175" s="61"/>
      <c r="K175" s="63"/>
      <c r="L175" s="62"/>
      <c r="M175" s="61"/>
      <c r="N175" s="63"/>
      <c r="O175" s="60"/>
      <c r="P175" s="64"/>
    </row>
    <row r="176" spans="5:14" ht="11.25">
      <c r="E176" s="6"/>
      <c r="F176" s="6"/>
      <c r="H176" s="32"/>
      <c r="I176" s="6"/>
      <c r="K176" s="32"/>
      <c r="L176" s="6"/>
      <c r="N176" s="32"/>
    </row>
    <row r="177" spans="5:15" ht="11.25">
      <c r="E177" s="6"/>
      <c r="F177" s="6"/>
      <c r="H177" s="32"/>
      <c r="I177" s="6"/>
      <c r="K177" s="32"/>
      <c r="L177" s="6"/>
      <c r="N177" s="32"/>
      <c r="O177" s="6"/>
    </row>
    <row r="178" spans="5:12" ht="11.25">
      <c r="E178" s="6"/>
      <c r="F178" s="6"/>
      <c r="H178" s="32"/>
      <c r="I178" s="6"/>
      <c r="K178" s="6"/>
      <c r="L178" s="6"/>
    </row>
    <row r="179" spans="5:15" ht="11.25">
      <c r="E179" s="6"/>
      <c r="F179" s="6"/>
      <c r="H179" s="32"/>
      <c r="L179" s="6"/>
      <c r="O179" s="6"/>
    </row>
    <row r="180" spans="5:8" ht="11.25">
      <c r="E180" s="6"/>
      <c r="F180" s="6"/>
      <c r="H180" s="32"/>
    </row>
    <row r="181" spans="5:8" ht="11.25">
      <c r="E181" s="6"/>
      <c r="F181" s="6"/>
      <c r="H181" s="32"/>
    </row>
    <row r="182" spans="5:8" ht="11.25">
      <c r="E182" s="6"/>
      <c r="F182" s="6"/>
      <c r="H182" s="32"/>
    </row>
    <row r="183" spans="5:8" ht="11.25">
      <c r="E183" s="6"/>
      <c r="F183" s="6"/>
      <c r="H183" s="32"/>
    </row>
    <row r="184" spans="5:8" ht="11.25">
      <c r="E184" s="6"/>
      <c r="F184" s="6"/>
      <c r="H184" s="32"/>
    </row>
    <row r="185" spans="5:8" ht="11.25">
      <c r="E185" s="6"/>
      <c r="F185" s="6"/>
      <c r="H185" s="32"/>
    </row>
    <row r="186" spans="5:8" ht="11.25">
      <c r="E186" s="6"/>
      <c r="F186" s="6"/>
      <c r="H186" s="32"/>
    </row>
    <row r="187" spans="5:8" ht="11.25">
      <c r="E187" s="6"/>
      <c r="F187" s="6"/>
      <c r="H187" s="32"/>
    </row>
    <row r="188" spans="5:8" ht="11.25">
      <c r="E188" s="6"/>
      <c r="F188" s="6"/>
      <c r="H188" s="32"/>
    </row>
    <row r="189" spans="5:8" ht="11.25">
      <c r="E189" s="6"/>
      <c r="F189" s="6"/>
      <c r="H189" s="32"/>
    </row>
    <row r="190" spans="5:8" ht="11.25">
      <c r="E190" s="6"/>
      <c r="F190" s="6"/>
      <c r="H190" s="32"/>
    </row>
    <row r="191" spans="5:8" ht="11.25">
      <c r="E191" s="6"/>
      <c r="F191" s="6"/>
      <c r="H191" s="32"/>
    </row>
    <row r="192" spans="5:8" ht="11.25">
      <c r="E192" s="6"/>
      <c r="F192" s="6"/>
      <c r="H192" s="32"/>
    </row>
    <row r="193" spans="5:8" ht="11.25">
      <c r="E193" s="6"/>
      <c r="F193" s="6"/>
      <c r="H193" s="32"/>
    </row>
    <row r="194" spans="5:8" ht="11.25">
      <c r="E194" s="6"/>
      <c r="F194" s="6"/>
      <c r="H194" s="32"/>
    </row>
    <row r="195" spans="5:8" ht="11.25">
      <c r="E195" s="6"/>
      <c r="F195" s="6"/>
      <c r="H195" s="32"/>
    </row>
    <row r="196" spans="5:8" ht="11.25">
      <c r="E196" s="6"/>
      <c r="F196" s="6"/>
      <c r="H196" s="32"/>
    </row>
    <row r="197" spans="5:8" ht="11.25">
      <c r="E197" s="6"/>
      <c r="F197" s="6"/>
      <c r="H197" s="32"/>
    </row>
    <row r="198" spans="5:8" ht="11.25">
      <c r="E198" s="6"/>
      <c r="F198" s="6"/>
      <c r="H198" s="32"/>
    </row>
    <row r="199" spans="5:8" ht="11.25">
      <c r="E199" s="6"/>
      <c r="F199" s="6"/>
      <c r="H199" s="32"/>
    </row>
    <row r="200" spans="5:8" ht="11.25">
      <c r="E200" s="6"/>
      <c r="F200" s="6"/>
      <c r="H200" s="32"/>
    </row>
    <row r="201" spans="5:8" ht="11.25">
      <c r="E201" s="6"/>
      <c r="F201" s="6"/>
      <c r="H201" s="32"/>
    </row>
    <row r="202" spans="5:8" ht="11.25">
      <c r="E202" s="6"/>
      <c r="F202" s="6"/>
      <c r="H202" s="32"/>
    </row>
    <row r="203" spans="5:8" ht="11.25">
      <c r="E203" s="6"/>
      <c r="F203" s="6"/>
      <c r="H203" s="32"/>
    </row>
    <row r="204" spans="5:8" ht="11.25">
      <c r="E204" s="6"/>
      <c r="F204" s="6"/>
      <c r="H204" s="32"/>
    </row>
    <row r="205" spans="5:8" ht="11.25">
      <c r="E205" s="6"/>
      <c r="F205" s="6"/>
      <c r="H205" s="32"/>
    </row>
    <row r="206" spans="5:8" ht="11.25">
      <c r="E206" s="6"/>
      <c r="F206" s="6"/>
      <c r="H206" s="32"/>
    </row>
    <row r="207" spans="5:8" ht="11.25">
      <c r="E207" s="6"/>
      <c r="F207" s="6"/>
      <c r="H207" s="32"/>
    </row>
    <row r="208" spans="5:8" ht="11.25">
      <c r="E208" s="6"/>
      <c r="F208" s="6"/>
      <c r="H208" s="32"/>
    </row>
    <row r="209" spans="5:8" ht="11.25">
      <c r="E209" s="6"/>
      <c r="F209" s="6"/>
      <c r="H209" s="32"/>
    </row>
    <row r="210" spans="5:8" ht="11.25">
      <c r="E210" s="6"/>
      <c r="F210" s="6"/>
      <c r="H210" s="32"/>
    </row>
    <row r="211" spans="5:8" ht="11.25">
      <c r="E211" s="6"/>
      <c r="F211" s="6"/>
      <c r="H211" s="32"/>
    </row>
    <row r="212" spans="5:8" ht="11.25">
      <c r="E212" s="6"/>
      <c r="F212" s="6"/>
      <c r="H212" s="32"/>
    </row>
    <row r="213" spans="5:8" ht="11.25">
      <c r="E213" s="6"/>
      <c r="F213" s="6"/>
      <c r="H213" s="32"/>
    </row>
    <row r="214" spans="5:8" ht="11.25">
      <c r="E214" s="6"/>
      <c r="F214" s="6"/>
      <c r="H214" s="32"/>
    </row>
    <row r="215" spans="5:8" ht="11.25">
      <c r="E215" s="6"/>
      <c r="F215" s="6"/>
      <c r="H215" s="32"/>
    </row>
    <row r="216" spans="5:8" ht="11.25">
      <c r="E216" s="6"/>
      <c r="F216" s="6"/>
      <c r="H216" s="32"/>
    </row>
    <row r="217" spans="5:8" ht="11.25">
      <c r="E217" s="6"/>
      <c r="F217" s="6"/>
      <c r="H217" s="32"/>
    </row>
    <row r="218" spans="5:8" ht="11.25">
      <c r="E218" s="6"/>
      <c r="F218" s="6"/>
      <c r="H218" s="32"/>
    </row>
    <row r="219" spans="5:8" ht="11.25">
      <c r="E219" s="6"/>
      <c r="F219" s="6"/>
      <c r="H219" s="32"/>
    </row>
    <row r="220" spans="5:8" ht="11.25">
      <c r="E220" s="6"/>
      <c r="F220" s="6"/>
      <c r="H220" s="32"/>
    </row>
    <row r="221" spans="5:8" ht="11.25">
      <c r="E221" s="6"/>
      <c r="F221" s="6"/>
      <c r="H221" s="32"/>
    </row>
    <row r="222" spans="5:8" ht="11.25">
      <c r="E222" s="6"/>
      <c r="F222" s="6"/>
      <c r="H222" s="32"/>
    </row>
    <row r="223" spans="5:8" ht="11.25">
      <c r="E223" s="6"/>
      <c r="F223" s="6"/>
      <c r="H223" s="32"/>
    </row>
    <row r="224" spans="5:8" ht="11.25">
      <c r="E224" s="6"/>
      <c r="F224" s="6"/>
      <c r="H224" s="32"/>
    </row>
    <row r="225" spans="5:8" ht="11.25">
      <c r="E225" s="6"/>
      <c r="F225" s="6"/>
      <c r="H225" s="32"/>
    </row>
    <row r="226" spans="5:8" ht="11.25">
      <c r="E226" s="6"/>
      <c r="F226" s="6"/>
      <c r="H226" s="32"/>
    </row>
    <row r="227" spans="5:8" ht="11.25">
      <c r="E227" s="6"/>
      <c r="F227" s="6"/>
      <c r="H227" s="32"/>
    </row>
    <row r="228" spans="5:8" ht="11.25">
      <c r="E228" s="6"/>
      <c r="F228" s="6"/>
      <c r="H228" s="32"/>
    </row>
    <row r="229" spans="5:8" ht="11.25">
      <c r="E229" s="6"/>
      <c r="F229" s="6"/>
      <c r="H229" s="32"/>
    </row>
    <row r="230" spans="5:8" ht="11.25">
      <c r="E230" s="6"/>
      <c r="F230" s="6"/>
      <c r="H230" s="32"/>
    </row>
    <row r="231" spans="5:8" ht="11.25">
      <c r="E231" s="6"/>
      <c r="F231" s="6"/>
      <c r="H231" s="32"/>
    </row>
    <row r="232" spans="5:8" ht="11.25">
      <c r="E232" s="6"/>
      <c r="F232" s="6"/>
      <c r="H232" s="32"/>
    </row>
    <row r="233" spans="5:8" ht="11.25">
      <c r="E233" s="6"/>
      <c r="F233" s="6"/>
      <c r="H233" s="32"/>
    </row>
    <row r="234" spans="5:8" ht="11.25">
      <c r="E234" s="6"/>
      <c r="F234" s="6"/>
      <c r="H234" s="32"/>
    </row>
    <row r="235" spans="5:8" ht="11.25">
      <c r="E235" s="6"/>
      <c r="F235" s="6"/>
      <c r="H235" s="32"/>
    </row>
    <row r="236" spans="5:8" ht="11.25">
      <c r="E236" s="6"/>
      <c r="F236" s="6"/>
      <c r="H236" s="32"/>
    </row>
    <row r="237" spans="5:8" ht="11.25">
      <c r="E237" s="6"/>
      <c r="F237" s="6"/>
      <c r="H237" s="32"/>
    </row>
    <row r="238" spans="5:8" ht="11.25">
      <c r="E238" s="6"/>
      <c r="F238" s="6"/>
      <c r="H238" s="32"/>
    </row>
    <row r="239" spans="5:8" ht="11.25">
      <c r="E239" s="6"/>
      <c r="F239" s="6"/>
      <c r="H239" s="32"/>
    </row>
    <row r="240" spans="5:8" ht="11.25">
      <c r="E240" s="6"/>
      <c r="F240" s="6"/>
      <c r="H240" s="32"/>
    </row>
    <row r="241" spans="5:8" ht="11.25">
      <c r="E241" s="6"/>
      <c r="F241" s="6"/>
      <c r="H241" s="32"/>
    </row>
    <row r="242" spans="5:8" ht="11.25">
      <c r="E242" s="6"/>
      <c r="F242" s="6"/>
      <c r="H242" s="32"/>
    </row>
    <row r="243" spans="5:8" ht="11.25">
      <c r="E243" s="6"/>
      <c r="F243" s="6"/>
      <c r="H243" s="32"/>
    </row>
    <row r="244" spans="5:8" ht="11.25">
      <c r="E244" s="6"/>
      <c r="F244" s="6"/>
      <c r="H244" s="32"/>
    </row>
    <row r="245" spans="5:8" ht="11.25">
      <c r="E245" s="6"/>
      <c r="F245" s="6"/>
      <c r="H245" s="32"/>
    </row>
    <row r="246" spans="5:8" ht="11.25">
      <c r="E246" s="6"/>
      <c r="F246" s="6"/>
      <c r="H246" s="32"/>
    </row>
    <row r="247" spans="5:8" ht="11.25">
      <c r="E247" s="6"/>
      <c r="F247" s="6"/>
      <c r="H247" s="32"/>
    </row>
    <row r="248" spans="5:8" ht="11.25">
      <c r="E248" s="6"/>
      <c r="F248" s="6"/>
      <c r="H248" s="32"/>
    </row>
    <row r="249" spans="5:8" ht="11.25">
      <c r="E249" s="6"/>
      <c r="F249" s="6"/>
      <c r="H249" s="32"/>
    </row>
    <row r="250" spans="5:8" ht="11.25">
      <c r="E250" s="6"/>
      <c r="F250" s="6"/>
      <c r="H250" s="32"/>
    </row>
    <row r="251" spans="5:8" ht="11.25">
      <c r="E251" s="6"/>
      <c r="F251" s="6"/>
      <c r="H251" s="32"/>
    </row>
    <row r="252" spans="5:8" ht="11.25">
      <c r="E252" s="6"/>
      <c r="F252" s="6"/>
      <c r="H252" s="32"/>
    </row>
    <row r="253" spans="5:8" ht="11.25">
      <c r="E253" s="6"/>
      <c r="F253" s="6"/>
      <c r="H253" s="32"/>
    </row>
    <row r="254" spans="5:8" ht="11.25">
      <c r="E254" s="6"/>
      <c r="F254" s="6"/>
      <c r="H254" s="32"/>
    </row>
    <row r="255" spans="5:8" ht="11.25">
      <c r="E255" s="6"/>
      <c r="F255" s="6"/>
      <c r="H255" s="32"/>
    </row>
    <row r="256" spans="5:8" ht="11.25">
      <c r="E256" s="6"/>
      <c r="F256" s="6"/>
      <c r="H256" s="32"/>
    </row>
    <row r="257" spans="5:8" ht="11.25">
      <c r="E257" s="6"/>
      <c r="F257" s="6"/>
      <c r="H257" s="32"/>
    </row>
    <row r="258" spans="5:8" ht="11.25">
      <c r="E258" s="6"/>
      <c r="F258" s="6"/>
      <c r="H258" s="32"/>
    </row>
    <row r="259" spans="5:8" ht="11.25">
      <c r="E259" s="6"/>
      <c r="F259" s="6"/>
      <c r="H259" s="32"/>
    </row>
    <row r="260" spans="5:8" ht="11.25">
      <c r="E260" s="6"/>
      <c r="F260" s="6"/>
      <c r="H260" s="32"/>
    </row>
    <row r="261" spans="5:8" ht="11.25">
      <c r="E261" s="6"/>
      <c r="F261" s="6"/>
      <c r="H261" s="32"/>
    </row>
    <row r="262" spans="5:8" ht="11.25">
      <c r="E262" s="6"/>
      <c r="F262" s="6"/>
      <c r="H262" s="32"/>
    </row>
    <row r="263" spans="5:8" ht="11.25">
      <c r="E263" s="6"/>
      <c r="F263" s="6"/>
      <c r="H263" s="32"/>
    </row>
    <row r="264" spans="5:8" ht="11.25">
      <c r="E264" s="6"/>
      <c r="F264" s="6"/>
      <c r="H264" s="32"/>
    </row>
    <row r="265" spans="5:8" ht="11.25">
      <c r="E265" s="6"/>
      <c r="F265" s="6"/>
      <c r="H265" s="32"/>
    </row>
    <row r="266" spans="5:8" ht="11.25">
      <c r="E266" s="6"/>
      <c r="F266" s="6"/>
      <c r="H266" s="32"/>
    </row>
    <row r="267" spans="5:8" ht="11.25">
      <c r="E267" s="6"/>
      <c r="F267" s="6"/>
      <c r="H267" s="32"/>
    </row>
    <row r="268" spans="5:8" ht="11.25">
      <c r="E268" s="6"/>
      <c r="F268" s="6"/>
      <c r="H268" s="32"/>
    </row>
    <row r="269" spans="5:8" ht="11.25">
      <c r="E269" s="6"/>
      <c r="F269" s="6"/>
      <c r="H269" s="32"/>
    </row>
    <row r="270" spans="5:6" ht="11.25">
      <c r="E270" s="6"/>
      <c r="F270" s="6"/>
    </row>
    <row r="271" spans="5:6" ht="11.25">
      <c r="E271" s="6"/>
      <c r="F271" s="6"/>
    </row>
    <row r="272" spans="5:6" ht="11.25">
      <c r="E272" s="6"/>
      <c r="F272" s="6"/>
    </row>
    <row r="273" spans="5:6" ht="11.25">
      <c r="E273" s="6"/>
      <c r="F273" s="6"/>
    </row>
    <row r="274" spans="5:6" ht="11.25">
      <c r="E274" s="6"/>
      <c r="F274" s="6"/>
    </row>
    <row r="275" spans="5:6" ht="11.25">
      <c r="E275" s="6"/>
      <c r="F275" s="6"/>
    </row>
    <row r="276" spans="5:6" ht="11.25">
      <c r="E276" s="6"/>
      <c r="F276" s="6"/>
    </row>
    <row r="277" spans="5:6" ht="11.25">
      <c r="E277" s="6"/>
      <c r="F277" s="6"/>
    </row>
    <row r="278" spans="5:6" ht="11.25">
      <c r="E278" s="6"/>
      <c r="F278" s="6"/>
    </row>
    <row r="279" spans="5:6" ht="11.25">
      <c r="E279" s="6"/>
      <c r="F279" s="6"/>
    </row>
    <row r="280" spans="5:6" ht="11.25">
      <c r="E280" s="6"/>
      <c r="F280" s="6"/>
    </row>
  </sheetData>
  <sheetProtection/>
  <printOptions/>
  <pageMargins left="0.17" right="0.16" top="0.984251969" bottom="0.984251969" header="0.4921259845" footer="0.4921259845"/>
  <pageSetup horizontalDpi="600" verticalDpi="600" orientation="landscape" paperSize="9" scale="80" r:id="rId1"/>
  <headerFooter alignWithMargins="0">
    <oddHeader>&amp;L&amp;8nd/excel/&amp;F/&amp;A&amp;CSUBVENTIONS 2007
&amp;R&amp;8&amp;D/&amp;T</oddHeader>
    <oddFooter>&amp;C&amp;P/5</oddFooter>
  </headerFooter>
  <rowBreaks count="4" manualBreakCount="4">
    <brk id="41" max="255" man="1"/>
    <brk id="80" max="255" man="1"/>
    <brk id="95" max="255" man="1"/>
    <brk id="1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302"/>
  <sheetViews>
    <sheetView zoomScalePageLayoutView="0" workbookViewId="0" topLeftCell="A1">
      <pane ySplit="2" topLeftCell="A165" activePane="bottomLeft" state="frozen"/>
      <selection pane="topLeft" activeCell="A1" sqref="A1"/>
      <selection pane="bottomLeft" activeCell="A178" sqref="A178"/>
    </sheetView>
  </sheetViews>
  <sheetFormatPr defaultColWidth="11.421875" defaultRowHeight="12.75"/>
  <cols>
    <col min="1" max="1" width="24.7109375" style="4" customWidth="1"/>
    <col min="2" max="2" width="35.140625" style="4" customWidth="1"/>
    <col min="3" max="3" width="10.00390625" style="4" bestFit="1" customWidth="1"/>
    <col min="4" max="4" width="6.7109375" style="5" bestFit="1" customWidth="1"/>
    <col min="5" max="5" width="10.421875" style="4" bestFit="1" customWidth="1"/>
    <col min="6" max="6" width="9.7109375" style="4" bestFit="1" customWidth="1"/>
    <col min="7" max="7" width="8.140625" style="5" bestFit="1" customWidth="1"/>
    <col min="8" max="8" width="7.140625" style="4" bestFit="1" customWidth="1"/>
    <col min="9" max="9" width="11.00390625" style="4" bestFit="1" customWidth="1"/>
    <col min="10" max="10" width="8.00390625" style="5" bestFit="1" customWidth="1"/>
    <col min="11" max="11" width="7.00390625" style="4" bestFit="1" customWidth="1"/>
    <col min="12" max="12" width="11.00390625" style="4" bestFit="1" customWidth="1"/>
    <col min="13" max="13" width="8.00390625" style="5" bestFit="1" customWidth="1"/>
    <col min="14" max="14" width="7.00390625" style="4" bestFit="1" customWidth="1"/>
    <col min="15" max="15" width="10.8515625" style="4" customWidth="1"/>
    <col min="16" max="16" width="12.28125" style="4" customWidth="1"/>
    <col min="17" max="16384" width="11.421875" style="4" customWidth="1"/>
  </cols>
  <sheetData>
    <row r="1" ht="12" thickBot="1"/>
    <row r="2" spans="1:16" ht="12.75" thickBot="1" thickTop="1">
      <c r="A2" s="1" t="s">
        <v>0</v>
      </c>
      <c r="B2" s="2" t="s">
        <v>1</v>
      </c>
      <c r="C2" s="2" t="s">
        <v>39</v>
      </c>
      <c r="D2" s="2" t="s">
        <v>2</v>
      </c>
      <c r="E2" s="2" t="s">
        <v>123</v>
      </c>
      <c r="F2" s="2" t="s">
        <v>175</v>
      </c>
      <c r="G2" s="2" t="s">
        <v>11</v>
      </c>
      <c r="H2" s="2" t="s">
        <v>12</v>
      </c>
      <c r="I2" s="2" t="s">
        <v>3</v>
      </c>
      <c r="J2" s="2" t="s">
        <v>11</v>
      </c>
      <c r="K2" s="2" t="s">
        <v>12</v>
      </c>
      <c r="L2" s="2" t="s">
        <v>186</v>
      </c>
      <c r="M2" s="2" t="s">
        <v>11</v>
      </c>
      <c r="N2" s="2" t="s">
        <v>12</v>
      </c>
      <c r="O2" s="2" t="s">
        <v>6</v>
      </c>
      <c r="P2" s="3" t="s">
        <v>7</v>
      </c>
    </row>
    <row r="3" spans="1:16" ht="12" customHeight="1" thickBot="1" thickTop="1">
      <c r="A3" s="120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121"/>
    </row>
    <row r="4" spans="1:16" ht="12" thickTop="1">
      <c r="A4" s="94" t="s">
        <v>231</v>
      </c>
      <c r="B4" s="95"/>
      <c r="E4" s="6"/>
      <c r="F4" s="6"/>
      <c r="I4" s="7"/>
      <c r="L4" s="7"/>
      <c r="P4" s="122"/>
    </row>
    <row r="5" spans="1:16" ht="12" thickBot="1">
      <c r="A5" s="96"/>
      <c r="B5" s="97"/>
      <c r="E5" s="6"/>
      <c r="F5" s="6"/>
      <c r="I5" s="8"/>
      <c r="L5" s="7"/>
      <c r="P5" s="123"/>
    </row>
    <row r="6" spans="1:16" ht="12" thickTop="1">
      <c r="A6" s="76" t="s">
        <v>117</v>
      </c>
      <c r="B6" s="77"/>
      <c r="C6" s="78"/>
      <c r="D6" s="79"/>
      <c r="E6" s="80"/>
      <c r="F6" s="80"/>
      <c r="G6" s="79"/>
      <c r="H6" s="81"/>
      <c r="I6" s="80"/>
      <c r="J6" s="79"/>
      <c r="K6" s="81"/>
      <c r="L6" s="80"/>
      <c r="M6" s="79"/>
      <c r="N6" s="81"/>
      <c r="O6" s="78"/>
      <c r="P6" s="82"/>
    </row>
    <row r="7" spans="1:16" ht="11.25">
      <c r="A7" s="13" t="s">
        <v>176</v>
      </c>
      <c r="B7" s="14" t="s">
        <v>119</v>
      </c>
      <c r="C7" s="14"/>
      <c r="D7" s="114" t="s">
        <v>139</v>
      </c>
      <c r="E7" s="16">
        <v>55000</v>
      </c>
      <c r="F7" s="16"/>
      <c r="G7" s="15"/>
      <c r="H7" s="18"/>
      <c r="I7" s="16"/>
      <c r="J7" s="15"/>
      <c r="K7" s="18"/>
      <c r="L7" s="16">
        <v>55000</v>
      </c>
      <c r="M7" s="15">
        <v>1956</v>
      </c>
      <c r="N7" s="18">
        <v>39611</v>
      </c>
      <c r="O7" s="16">
        <f>+F7+I7+L7</f>
        <v>55000</v>
      </c>
      <c r="P7" s="19">
        <f>+E7-O7</f>
        <v>0</v>
      </c>
    </row>
    <row r="8" spans="1:16" ht="11.25">
      <c r="A8" s="20"/>
      <c r="B8" s="21" t="s">
        <v>14</v>
      </c>
      <c r="C8" s="14"/>
      <c r="D8" s="15"/>
      <c r="E8" s="22">
        <f>SUM(E7)</f>
        <v>55000</v>
      </c>
      <c r="F8" s="22"/>
      <c r="G8" s="15"/>
      <c r="H8" s="18"/>
      <c r="I8" s="16"/>
      <c r="J8" s="15"/>
      <c r="K8" s="18"/>
      <c r="L8" s="16"/>
      <c r="M8" s="15"/>
      <c r="N8" s="18"/>
      <c r="O8" s="14"/>
      <c r="P8" s="46"/>
    </row>
    <row r="9" spans="1:16" ht="11.25">
      <c r="A9" s="83"/>
      <c r="B9" s="134"/>
      <c r="C9" s="84"/>
      <c r="D9" s="85"/>
      <c r="E9" s="135"/>
      <c r="F9" s="135"/>
      <c r="G9" s="85"/>
      <c r="H9" s="87"/>
      <c r="I9" s="86"/>
      <c r="J9" s="85"/>
      <c r="K9" s="87"/>
      <c r="L9" s="86"/>
      <c r="M9" s="85"/>
      <c r="N9" s="87"/>
      <c r="O9" s="84"/>
      <c r="P9" s="88"/>
    </row>
    <row r="10" spans="1:16" ht="11.25">
      <c r="A10" s="83"/>
      <c r="B10" s="134"/>
      <c r="C10" s="84"/>
      <c r="D10" s="85"/>
      <c r="E10" s="135"/>
      <c r="F10" s="135"/>
      <c r="G10" s="85"/>
      <c r="H10" s="87"/>
      <c r="I10" s="86"/>
      <c r="J10" s="85"/>
      <c r="K10" s="87"/>
      <c r="L10" s="86"/>
      <c r="M10" s="85"/>
      <c r="N10" s="87"/>
      <c r="O10" s="84"/>
      <c r="P10" s="88"/>
    </row>
    <row r="11" spans="1:16" ht="11.25">
      <c r="A11" s="83"/>
      <c r="B11" s="84"/>
      <c r="C11" s="84"/>
      <c r="D11" s="85"/>
      <c r="E11" s="86"/>
      <c r="F11" s="86"/>
      <c r="G11" s="138"/>
      <c r="H11" s="87"/>
      <c r="I11" s="86"/>
      <c r="J11" s="85"/>
      <c r="K11" s="87"/>
      <c r="L11" s="86"/>
      <c r="M11" s="85"/>
      <c r="N11" s="87"/>
      <c r="O11" s="84"/>
      <c r="P11" s="88"/>
    </row>
    <row r="12" spans="1:16" ht="11.25">
      <c r="A12" s="89" t="s">
        <v>135</v>
      </c>
      <c r="B12" s="14"/>
      <c r="C12" s="14"/>
      <c r="D12" s="15"/>
      <c r="E12" s="16"/>
      <c r="F12" s="16"/>
      <c r="G12" s="17"/>
      <c r="H12" s="18"/>
      <c r="I12" s="16"/>
      <c r="J12" s="15"/>
      <c r="K12" s="18"/>
      <c r="L12" s="16"/>
      <c r="M12" s="15"/>
      <c r="N12" s="18"/>
      <c r="O12" s="16"/>
      <c r="P12" s="19"/>
    </row>
    <row r="13" spans="1:16" ht="22.5">
      <c r="A13" s="133" t="s">
        <v>189</v>
      </c>
      <c r="B13" s="149" t="s">
        <v>272</v>
      </c>
      <c r="C13" s="14"/>
      <c r="D13" s="15">
        <v>5961</v>
      </c>
      <c r="E13" s="16">
        <v>100</v>
      </c>
      <c r="F13" s="16"/>
      <c r="G13" s="17"/>
      <c r="H13" s="18"/>
      <c r="I13" s="16"/>
      <c r="J13" s="15"/>
      <c r="K13" s="18"/>
      <c r="L13" s="16"/>
      <c r="M13" s="15"/>
      <c r="N13" s="18"/>
      <c r="O13" s="16">
        <f aca="true" t="shared" si="0" ref="O13:O25">F13+I13+L13</f>
        <v>0</v>
      </c>
      <c r="P13" s="19">
        <f aca="true" t="shared" si="1" ref="P13:P25">E13-O13</f>
        <v>100</v>
      </c>
    </row>
    <row r="14" spans="1:16" ht="11.25">
      <c r="A14" s="20"/>
      <c r="B14" s="14" t="s">
        <v>229</v>
      </c>
      <c r="C14" s="14"/>
      <c r="D14" s="114" t="s">
        <v>144</v>
      </c>
      <c r="E14" s="16">
        <v>600</v>
      </c>
      <c r="F14" s="16"/>
      <c r="G14" s="17"/>
      <c r="H14" s="18"/>
      <c r="I14" s="16"/>
      <c r="J14" s="15"/>
      <c r="K14" s="18"/>
      <c r="L14" s="16">
        <v>600</v>
      </c>
      <c r="M14" s="15">
        <v>1920</v>
      </c>
      <c r="N14" s="18">
        <v>39609</v>
      </c>
      <c r="O14" s="16">
        <f t="shared" si="0"/>
        <v>600</v>
      </c>
      <c r="P14" s="19">
        <f t="shared" si="1"/>
        <v>0</v>
      </c>
    </row>
    <row r="15" spans="1:16" ht="11.25">
      <c r="A15" s="20"/>
      <c r="B15" s="14" t="s">
        <v>264</v>
      </c>
      <c r="C15" s="14"/>
      <c r="D15" s="114" t="s">
        <v>147</v>
      </c>
      <c r="E15" s="16">
        <v>460</v>
      </c>
      <c r="F15" s="16"/>
      <c r="G15" s="17"/>
      <c r="H15" s="18"/>
      <c r="I15" s="16"/>
      <c r="J15" s="15"/>
      <c r="K15" s="18"/>
      <c r="L15" s="16"/>
      <c r="M15" s="15"/>
      <c r="N15" s="18"/>
      <c r="O15" s="16">
        <f t="shared" si="0"/>
        <v>0</v>
      </c>
      <c r="P15" s="19">
        <f t="shared" si="1"/>
        <v>460</v>
      </c>
    </row>
    <row r="16" spans="1:16" ht="11.25">
      <c r="A16" s="20"/>
      <c r="B16" s="14" t="s">
        <v>79</v>
      </c>
      <c r="C16" s="14"/>
      <c r="D16" s="114" t="s">
        <v>145</v>
      </c>
      <c r="E16" s="16">
        <v>650</v>
      </c>
      <c r="F16" s="16"/>
      <c r="G16" s="17"/>
      <c r="H16" s="18"/>
      <c r="I16" s="16"/>
      <c r="J16" s="15"/>
      <c r="K16" s="18"/>
      <c r="L16" s="16">
        <v>650</v>
      </c>
      <c r="M16" s="15">
        <v>1917</v>
      </c>
      <c r="N16" s="18">
        <v>39609</v>
      </c>
      <c r="O16" s="16">
        <f t="shared" si="0"/>
        <v>650</v>
      </c>
      <c r="P16" s="19">
        <f t="shared" si="1"/>
        <v>0</v>
      </c>
    </row>
    <row r="17" spans="1:16" ht="11.25">
      <c r="A17" s="20"/>
      <c r="B17" s="14" t="s">
        <v>230</v>
      </c>
      <c r="C17" s="14"/>
      <c r="D17" s="114" t="s">
        <v>142</v>
      </c>
      <c r="E17" s="16">
        <v>350</v>
      </c>
      <c r="F17" s="16"/>
      <c r="G17" s="17"/>
      <c r="H17" s="18"/>
      <c r="I17" s="16"/>
      <c r="J17" s="15"/>
      <c r="K17" s="18"/>
      <c r="L17" s="16">
        <v>350</v>
      </c>
      <c r="M17" s="15">
        <v>1918</v>
      </c>
      <c r="N17" s="18">
        <v>39609</v>
      </c>
      <c r="O17" s="16">
        <f t="shared" si="0"/>
        <v>350</v>
      </c>
      <c r="P17" s="19">
        <f t="shared" si="1"/>
        <v>0</v>
      </c>
    </row>
    <row r="18" spans="1:16" ht="11.25">
      <c r="A18" s="20"/>
      <c r="B18" s="14" t="s">
        <v>85</v>
      </c>
      <c r="C18" s="14"/>
      <c r="D18" s="15">
        <v>5963</v>
      </c>
      <c r="E18" s="16">
        <v>230</v>
      </c>
      <c r="F18" s="16"/>
      <c r="G18" s="17"/>
      <c r="H18" s="18"/>
      <c r="I18" s="16"/>
      <c r="J18" s="15"/>
      <c r="K18" s="18"/>
      <c r="L18" s="16">
        <v>230</v>
      </c>
      <c r="M18" s="15">
        <v>1911</v>
      </c>
      <c r="N18" s="18">
        <v>39609</v>
      </c>
      <c r="O18" s="16">
        <f t="shared" si="0"/>
        <v>230</v>
      </c>
      <c r="P18" s="19">
        <f t="shared" si="1"/>
        <v>0</v>
      </c>
    </row>
    <row r="19" spans="1:16" ht="11.25">
      <c r="A19" s="20"/>
      <c r="B19" s="14" t="s">
        <v>86</v>
      </c>
      <c r="C19" s="14"/>
      <c r="D19" s="15">
        <v>5964</v>
      </c>
      <c r="E19" s="16">
        <v>375</v>
      </c>
      <c r="F19" s="16"/>
      <c r="G19" s="17"/>
      <c r="H19" s="18"/>
      <c r="I19" s="16"/>
      <c r="J19" s="15"/>
      <c r="K19" s="18"/>
      <c r="L19" s="16">
        <v>375</v>
      </c>
      <c r="M19" s="15">
        <v>1914</v>
      </c>
      <c r="N19" s="18">
        <v>39609</v>
      </c>
      <c r="O19" s="16">
        <f t="shared" si="0"/>
        <v>375</v>
      </c>
      <c r="P19" s="19">
        <f t="shared" si="1"/>
        <v>0</v>
      </c>
    </row>
    <row r="20" spans="1:16" ht="11.25">
      <c r="A20" s="20"/>
      <c r="B20" s="14" t="s">
        <v>87</v>
      </c>
      <c r="C20" s="14"/>
      <c r="D20" s="15">
        <v>5965</v>
      </c>
      <c r="E20" s="16">
        <v>300</v>
      </c>
      <c r="F20" s="16"/>
      <c r="G20" s="17"/>
      <c r="H20" s="18"/>
      <c r="I20" s="16"/>
      <c r="J20" s="15"/>
      <c r="K20" s="18"/>
      <c r="L20" s="16">
        <v>300</v>
      </c>
      <c r="M20" s="15">
        <v>1915</v>
      </c>
      <c r="N20" s="18">
        <v>39609</v>
      </c>
      <c r="O20" s="16">
        <f t="shared" si="0"/>
        <v>300</v>
      </c>
      <c r="P20" s="19">
        <f t="shared" si="1"/>
        <v>0</v>
      </c>
    </row>
    <row r="21" spans="1:16" ht="11.25">
      <c r="A21" s="20"/>
      <c r="B21" s="14" t="s">
        <v>88</v>
      </c>
      <c r="C21" s="14"/>
      <c r="D21" s="15">
        <v>5966</v>
      </c>
      <c r="E21" s="16">
        <v>235</v>
      </c>
      <c r="F21" s="16"/>
      <c r="G21" s="17"/>
      <c r="H21" s="18"/>
      <c r="I21" s="16"/>
      <c r="J21" s="15"/>
      <c r="K21" s="18"/>
      <c r="L21" s="16">
        <v>235</v>
      </c>
      <c r="M21" s="15">
        <v>1916</v>
      </c>
      <c r="N21" s="18">
        <v>39609</v>
      </c>
      <c r="O21" s="16">
        <f t="shared" si="0"/>
        <v>235</v>
      </c>
      <c r="P21" s="19">
        <f t="shared" si="1"/>
        <v>0</v>
      </c>
    </row>
    <row r="22" spans="1:16" ht="11.25">
      <c r="A22" s="20"/>
      <c r="B22" s="14" t="s">
        <v>89</v>
      </c>
      <c r="C22" s="14"/>
      <c r="D22" s="15">
        <v>6735</v>
      </c>
      <c r="E22" s="16">
        <v>0</v>
      </c>
      <c r="F22" s="16"/>
      <c r="G22" s="17"/>
      <c r="H22" s="18"/>
      <c r="I22" s="16"/>
      <c r="J22" s="15"/>
      <c r="K22" s="18"/>
      <c r="L22" s="16"/>
      <c r="M22" s="15"/>
      <c r="N22" s="18"/>
      <c r="O22" s="16">
        <f t="shared" si="0"/>
        <v>0</v>
      </c>
      <c r="P22" s="19">
        <f t="shared" si="1"/>
        <v>0</v>
      </c>
    </row>
    <row r="23" spans="1:16" ht="11.25">
      <c r="A23" s="20"/>
      <c r="B23" s="14" t="s">
        <v>91</v>
      </c>
      <c r="C23" s="14"/>
      <c r="D23" s="15">
        <v>5967</v>
      </c>
      <c r="E23" s="16">
        <v>150</v>
      </c>
      <c r="F23" s="16"/>
      <c r="G23" s="17"/>
      <c r="H23" s="18"/>
      <c r="I23" s="16"/>
      <c r="J23" s="15"/>
      <c r="K23" s="18"/>
      <c r="L23" s="16">
        <v>150</v>
      </c>
      <c r="M23" s="15">
        <v>1913</v>
      </c>
      <c r="N23" s="18">
        <v>39609</v>
      </c>
      <c r="O23" s="16">
        <f t="shared" si="0"/>
        <v>150</v>
      </c>
      <c r="P23" s="19">
        <f t="shared" si="1"/>
        <v>0</v>
      </c>
    </row>
    <row r="24" spans="1:16" ht="11.25">
      <c r="A24" s="20"/>
      <c r="B24" s="14" t="s">
        <v>266</v>
      </c>
      <c r="C24" s="14"/>
      <c r="D24" s="15">
        <v>6047</v>
      </c>
      <c r="E24" s="16">
        <v>700</v>
      </c>
      <c r="F24" s="16"/>
      <c r="G24" s="17"/>
      <c r="H24" s="18"/>
      <c r="I24" s="16"/>
      <c r="J24" s="15"/>
      <c r="K24" s="18"/>
      <c r="L24" s="16">
        <v>700</v>
      </c>
      <c r="M24" s="15">
        <v>1919</v>
      </c>
      <c r="N24" s="18">
        <v>39609</v>
      </c>
      <c r="O24" s="16">
        <f t="shared" si="0"/>
        <v>700</v>
      </c>
      <c r="P24" s="19">
        <f t="shared" si="1"/>
        <v>0</v>
      </c>
    </row>
    <row r="25" spans="1:16" ht="11.25">
      <c r="A25" s="20"/>
      <c r="B25" s="14" t="s">
        <v>92</v>
      </c>
      <c r="C25" s="14"/>
      <c r="D25" s="15">
        <v>3037</v>
      </c>
      <c r="E25" s="16">
        <v>550</v>
      </c>
      <c r="F25" s="16"/>
      <c r="G25" s="17"/>
      <c r="H25" s="18"/>
      <c r="I25" s="16"/>
      <c r="J25" s="15"/>
      <c r="K25" s="18"/>
      <c r="L25" s="16">
        <v>550</v>
      </c>
      <c r="M25" s="15">
        <v>1912</v>
      </c>
      <c r="N25" s="18">
        <v>39609</v>
      </c>
      <c r="O25" s="16">
        <f t="shared" si="0"/>
        <v>550</v>
      </c>
      <c r="P25" s="19">
        <f t="shared" si="1"/>
        <v>0</v>
      </c>
    </row>
    <row r="26" spans="1:16" ht="11.25">
      <c r="A26" s="20"/>
      <c r="B26" s="21" t="s">
        <v>14</v>
      </c>
      <c r="C26" s="14"/>
      <c r="D26" s="15"/>
      <c r="E26" s="22">
        <f>SUM(E13:E25)</f>
        <v>4700</v>
      </c>
      <c r="F26" s="22"/>
      <c r="G26" s="17"/>
      <c r="H26" s="18"/>
      <c r="I26" s="16"/>
      <c r="J26" s="15"/>
      <c r="K26" s="18"/>
      <c r="L26" s="16"/>
      <c r="M26" s="15"/>
      <c r="N26" s="18"/>
      <c r="O26" s="16"/>
      <c r="P26" s="19"/>
    </row>
    <row r="27" spans="1:16" ht="11.25">
      <c r="A27" s="20"/>
      <c r="B27" s="21"/>
      <c r="C27" s="14"/>
      <c r="D27" s="15"/>
      <c r="E27" s="22"/>
      <c r="F27" s="22"/>
      <c r="G27" s="17"/>
      <c r="H27" s="18"/>
      <c r="I27" s="16"/>
      <c r="J27" s="15"/>
      <c r="K27" s="18"/>
      <c r="L27" s="16"/>
      <c r="M27" s="15"/>
      <c r="N27" s="18"/>
      <c r="O27" s="16"/>
      <c r="P27" s="19"/>
    </row>
    <row r="28" spans="1:16" ht="11.25">
      <c r="A28" s="20"/>
      <c r="B28" s="21"/>
      <c r="C28" s="14"/>
      <c r="D28" s="15"/>
      <c r="E28" s="22"/>
      <c r="F28" s="22"/>
      <c r="G28" s="17"/>
      <c r="H28" s="18"/>
      <c r="I28" s="16"/>
      <c r="J28" s="15"/>
      <c r="K28" s="18"/>
      <c r="L28" s="16"/>
      <c r="M28" s="15"/>
      <c r="N28" s="18"/>
      <c r="O28" s="16"/>
      <c r="P28" s="19"/>
    </row>
    <row r="29" spans="1:16" ht="11.25">
      <c r="A29" s="20"/>
      <c r="B29" s="14"/>
      <c r="C29" s="14"/>
      <c r="D29" s="15"/>
      <c r="E29" s="16"/>
      <c r="F29" s="16"/>
      <c r="G29" s="17"/>
      <c r="H29" s="18"/>
      <c r="I29" s="16"/>
      <c r="J29" s="15"/>
      <c r="K29" s="18"/>
      <c r="L29" s="16"/>
      <c r="M29" s="15"/>
      <c r="N29" s="18"/>
      <c r="O29" s="16"/>
      <c r="P29" s="19"/>
    </row>
    <row r="30" spans="1:16" ht="11.25">
      <c r="A30" s="89" t="s">
        <v>137</v>
      </c>
      <c r="B30" s="14"/>
      <c r="C30" s="14"/>
      <c r="D30" s="15"/>
      <c r="E30" s="16"/>
      <c r="F30" s="16"/>
      <c r="G30" s="15"/>
      <c r="H30" s="18"/>
      <c r="I30" s="16"/>
      <c r="J30" s="15"/>
      <c r="K30" s="18"/>
      <c r="L30" s="16"/>
      <c r="M30" s="15"/>
      <c r="N30" s="18"/>
      <c r="O30" s="16"/>
      <c r="P30" s="19"/>
    </row>
    <row r="31" spans="1:16" ht="11.25">
      <c r="A31" s="13" t="s">
        <v>178</v>
      </c>
      <c r="B31" s="149" t="s">
        <v>233</v>
      </c>
      <c r="C31" s="14"/>
      <c r="D31" s="114" t="s">
        <v>150</v>
      </c>
      <c r="E31" s="16">
        <v>8385</v>
      </c>
      <c r="F31" s="16"/>
      <c r="G31" s="15"/>
      <c r="H31" s="18"/>
      <c r="I31" s="16"/>
      <c r="J31" s="15"/>
      <c r="K31" s="18"/>
      <c r="L31" s="16">
        <v>8385</v>
      </c>
      <c r="M31" s="15">
        <v>2058</v>
      </c>
      <c r="N31" s="18">
        <v>39619</v>
      </c>
      <c r="O31" s="16">
        <f>F31+I31+L31</f>
        <v>8385</v>
      </c>
      <c r="P31" s="19">
        <f>E31-O31</f>
        <v>0</v>
      </c>
    </row>
    <row r="32" spans="1:16" ht="11.25">
      <c r="A32" s="20"/>
      <c r="B32" s="21" t="s">
        <v>14</v>
      </c>
      <c r="C32" s="14"/>
      <c r="D32" s="15"/>
      <c r="E32" s="22">
        <f>SUM(E31)</f>
        <v>8385</v>
      </c>
      <c r="F32" s="22"/>
      <c r="G32" s="15"/>
      <c r="H32" s="18"/>
      <c r="I32" s="16"/>
      <c r="J32" s="15"/>
      <c r="K32" s="18"/>
      <c r="L32" s="16"/>
      <c r="M32" s="15"/>
      <c r="N32" s="18"/>
      <c r="O32" s="14"/>
      <c r="P32" s="46"/>
    </row>
    <row r="33" spans="1:16" ht="12" thickBot="1">
      <c r="A33" s="90"/>
      <c r="B33" s="25"/>
      <c r="C33" s="25"/>
      <c r="D33" s="25"/>
      <c r="E33" s="25"/>
      <c r="F33" s="25"/>
      <c r="G33" s="25"/>
      <c r="H33" s="25"/>
      <c r="I33" s="107"/>
      <c r="J33" s="25"/>
      <c r="K33" s="110"/>
      <c r="L33" s="107"/>
      <c r="M33" s="25"/>
      <c r="N33" s="110"/>
      <c r="O33" s="25"/>
      <c r="P33" s="91"/>
    </row>
    <row r="34" spans="1:16" ht="12" thickTop="1">
      <c r="A34" s="38"/>
      <c r="B34" s="38"/>
      <c r="C34" s="38"/>
      <c r="D34" s="38"/>
      <c r="E34" s="38"/>
      <c r="F34" s="38"/>
      <c r="G34" s="38"/>
      <c r="H34" s="38"/>
      <c r="I34" s="108"/>
      <c r="J34" s="38"/>
      <c r="K34" s="111"/>
      <c r="L34" s="108"/>
      <c r="M34" s="38"/>
      <c r="N34" s="111"/>
      <c r="O34" s="38"/>
      <c r="P34" s="38"/>
    </row>
    <row r="35" spans="1:16" ht="11.25">
      <c r="A35" s="38"/>
      <c r="B35" s="38"/>
      <c r="C35" s="38"/>
      <c r="D35" s="38"/>
      <c r="E35" s="38"/>
      <c r="F35" s="38"/>
      <c r="G35" s="38"/>
      <c r="H35" s="38"/>
      <c r="I35" s="108"/>
      <c r="J35" s="38"/>
      <c r="K35" s="111"/>
      <c r="L35" s="108"/>
      <c r="M35" s="38"/>
      <c r="N35" s="111"/>
      <c r="O35" s="38"/>
      <c r="P35" s="38"/>
    </row>
    <row r="36" spans="1:16" ht="11.25">
      <c r="A36" s="38"/>
      <c r="B36" s="38"/>
      <c r="C36" s="38"/>
      <c r="D36" s="38"/>
      <c r="E36" s="38"/>
      <c r="F36" s="38"/>
      <c r="G36" s="38"/>
      <c r="H36" s="38"/>
      <c r="I36" s="108"/>
      <c r="J36" s="38"/>
      <c r="K36" s="111"/>
      <c r="L36" s="108"/>
      <c r="M36" s="38"/>
      <c r="N36" s="111"/>
      <c r="O36" s="38"/>
      <c r="P36" s="38"/>
    </row>
    <row r="37" spans="1:16" ht="12" thickBot="1">
      <c r="A37" s="38"/>
      <c r="B37" s="38"/>
      <c r="C37" s="38"/>
      <c r="D37" s="38"/>
      <c r="E37" s="38"/>
      <c r="F37" s="38"/>
      <c r="G37" s="38"/>
      <c r="H37" s="38"/>
      <c r="I37" s="108"/>
      <c r="J37" s="38"/>
      <c r="K37" s="111"/>
      <c r="L37" s="108"/>
      <c r="M37" s="38"/>
      <c r="N37" s="111"/>
      <c r="O37" s="38"/>
      <c r="P37" s="38"/>
    </row>
    <row r="38" spans="1:16" ht="12.75" thickBot="1" thickTop="1">
      <c r="A38" s="1" t="s">
        <v>0</v>
      </c>
      <c r="B38" s="2" t="s">
        <v>1</v>
      </c>
      <c r="C38" s="2" t="s">
        <v>39</v>
      </c>
      <c r="D38" s="2" t="s">
        <v>2</v>
      </c>
      <c r="E38" s="2" t="s">
        <v>123</v>
      </c>
      <c r="F38" s="2" t="s">
        <v>175</v>
      </c>
      <c r="G38" s="2" t="s">
        <v>11</v>
      </c>
      <c r="H38" s="2" t="s">
        <v>12</v>
      </c>
      <c r="I38" s="2" t="s">
        <v>3</v>
      </c>
      <c r="J38" s="2" t="s">
        <v>11</v>
      </c>
      <c r="K38" s="2" t="s">
        <v>12</v>
      </c>
      <c r="L38" s="2" t="s">
        <v>186</v>
      </c>
      <c r="M38" s="2" t="s">
        <v>11</v>
      </c>
      <c r="N38" s="2" t="s">
        <v>12</v>
      </c>
      <c r="O38" s="2" t="s">
        <v>6</v>
      </c>
      <c r="P38" s="3" t="s">
        <v>7</v>
      </c>
    </row>
    <row r="39" spans="1:16" ht="12.75" thickBot="1" thickTop="1">
      <c r="A39" s="119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121"/>
    </row>
    <row r="40" spans="1:16" ht="12" thickTop="1">
      <c r="A40" s="98" t="s">
        <v>8</v>
      </c>
      <c r="E40" s="6"/>
      <c r="F40" s="6"/>
      <c r="I40" s="6"/>
      <c r="K40" s="32"/>
      <c r="L40" s="6"/>
      <c r="N40" s="32"/>
      <c r="P40" s="122"/>
    </row>
    <row r="41" spans="1:16" ht="12" thickBot="1">
      <c r="A41" s="99"/>
      <c r="E41" s="6"/>
      <c r="F41" s="6"/>
      <c r="I41" s="39"/>
      <c r="K41" s="32"/>
      <c r="L41" s="6"/>
      <c r="N41" s="32"/>
      <c r="P41" s="123"/>
    </row>
    <row r="42" spans="1:16" ht="12" thickTop="1">
      <c r="A42" s="65" t="s">
        <v>124</v>
      </c>
      <c r="B42" s="9"/>
      <c r="C42" s="9"/>
      <c r="D42" s="10"/>
      <c r="E42" s="11"/>
      <c r="F42" s="11"/>
      <c r="G42" s="10"/>
      <c r="H42" s="9"/>
      <c r="I42" s="11"/>
      <c r="J42" s="10"/>
      <c r="K42" s="35"/>
      <c r="L42" s="11"/>
      <c r="M42" s="10"/>
      <c r="N42" s="35"/>
      <c r="O42" s="9"/>
      <c r="P42" s="12"/>
    </row>
    <row r="43" spans="1:16" ht="11.25">
      <c r="A43" s="13" t="s">
        <v>179</v>
      </c>
      <c r="B43" s="14" t="s">
        <v>273</v>
      </c>
      <c r="C43" s="14"/>
      <c r="D43" s="114" t="s">
        <v>151</v>
      </c>
      <c r="E43" s="16">
        <v>500</v>
      </c>
      <c r="F43" s="16"/>
      <c r="G43" s="17"/>
      <c r="H43" s="18"/>
      <c r="I43" s="16"/>
      <c r="J43" s="15"/>
      <c r="K43" s="18"/>
      <c r="L43" s="16">
        <v>500</v>
      </c>
      <c r="M43" s="15">
        <v>3364</v>
      </c>
      <c r="N43" s="18">
        <v>39716</v>
      </c>
      <c r="O43" s="16">
        <f>F43+I43+L43</f>
        <v>500</v>
      </c>
      <c r="P43" s="19">
        <f>E43-O43</f>
        <v>0</v>
      </c>
    </row>
    <row r="44" spans="1:16" ht="11.25">
      <c r="A44" s="20"/>
      <c r="B44" s="14" t="s">
        <v>274</v>
      </c>
      <c r="C44" s="14"/>
      <c r="D44" s="114" t="s">
        <v>152</v>
      </c>
      <c r="E44" s="16">
        <v>500</v>
      </c>
      <c r="F44" s="16"/>
      <c r="G44" s="17"/>
      <c r="H44" s="18"/>
      <c r="I44" s="16"/>
      <c r="J44" s="15"/>
      <c r="K44" s="18"/>
      <c r="L44" s="16">
        <v>500</v>
      </c>
      <c r="M44" s="15">
        <v>1927</v>
      </c>
      <c r="N44" s="18">
        <v>39609</v>
      </c>
      <c r="O44" s="16">
        <f>F44+I44+L44</f>
        <v>500</v>
      </c>
      <c r="P44" s="19">
        <f>E44-O44</f>
        <v>0</v>
      </c>
    </row>
    <row r="45" spans="1:16" ht="11.25">
      <c r="A45" s="20"/>
      <c r="B45" s="14" t="s">
        <v>235</v>
      </c>
      <c r="C45" s="14"/>
      <c r="D45" s="15">
        <v>1045</v>
      </c>
      <c r="E45" s="16">
        <v>500</v>
      </c>
      <c r="F45" s="16"/>
      <c r="G45" s="17"/>
      <c r="H45" s="18"/>
      <c r="I45" s="16"/>
      <c r="J45" s="15"/>
      <c r="K45" s="18"/>
      <c r="L45" s="16">
        <v>500</v>
      </c>
      <c r="M45" s="15">
        <v>2451</v>
      </c>
      <c r="N45" s="18">
        <v>39650</v>
      </c>
      <c r="O45" s="16">
        <f>F45+I45+L45</f>
        <v>500</v>
      </c>
      <c r="P45" s="19">
        <f>E45-O45</f>
        <v>0</v>
      </c>
    </row>
    <row r="46" spans="1:16" ht="11.25">
      <c r="A46" s="20"/>
      <c r="B46" s="21" t="s">
        <v>14</v>
      </c>
      <c r="C46" s="21"/>
      <c r="D46" s="15"/>
      <c r="E46" s="22">
        <f>SUM(E43:E45)</f>
        <v>1500</v>
      </c>
      <c r="F46" s="22"/>
      <c r="G46" s="17"/>
      <c r="H46" s="18"/>
      <c r="I46" s="16"/>
      <c r="J46" s="15"/>
      <c r="K46" s="18"/>
      <c r="L46" s="16"/>
      <c r="M46" s="15"/>
      <c r="N46" s="18"/>
      <c r="O46" s="16"/>
      <c r="P46" s="19"/>
    </row>
    <row r="47" spans="1:16" ht="11.25">
      <c r="A47" s="20"/>
      <c r="B47" s="21"/>
      <c r="C47" s="21"/>
      <c r="D47" s="15"/>
      <c r="E47" s="22"/>
      <c r="F47" s="22"/>
      <c r="G47" s="17"/>
      <c r="H47" s="18"/>
      <c r="I47" s="16"/>
      <c r="J47" s="15"/>
      <c r="K47" s="18"/>
      <c r="L47" s="16"/>
      <c r="M47" s="15"/>
      <c r="N47" s="18"/>
      <c r="O47" s="16"/>
      <c r="P47" s="19"/>
    </row>
    <row r="48" spans="1:16" ht="11.25">
      <c r="A48" s="20"/>
      <c r="B48" s="21"/>
      <c r="C48" s="21"/>
      <c r="D48" s="15"/>
      <c r="E48" s="22"/>
      <c r="F48" s="22"/>
      <c r="G48" s="17"/>
      <c r="H48" s="18"/>
      <c r="I48" s="16"/>
      <c r="J48" s="15"/>
      <c r="K48" s="18"/>
      <c r="L48" s="16"/>
      <c r="M48" s="15"/>
      <c r="N48" s="18"/>
      <c r="O48" s="16"/>
      <c r="P48" s="19"/>
    </row>
    <row r="49" spans="1:16" ht="11.25">
      <c r="A49" s="20"/>
      <c r="B49" s="14"/>
      <c r="C49" s="14"/>
      <c r="D49" s="15"/>
      <c r="E49" s="16"/>
      <c r="F49" s="16"/>
      <c r="G49" s="17"/>
      <c r="H49" s="18"/>
      <c r="I49" s="16"/>
      <c r="J49" s="15"/>
      <c r="K49" s="18"/>
      <c r="L49" s="16"/>
      <c r="M49" s="15"/>
      <c r="N49" s="18"/>
      <c r="O49" s="16"/>
      <c r="P49" s="19"/>
    </row>
    <row r="50" spans="1:16" ht="22.5">
      <c r="A50" s="13" t="s">
        <v>180</v>
      </c>
      <c r="B50" s="149" t="s">
        <v>236</v>
      </c>
      <c r="C50" s="14"/>
      <c r="D50" s="15">
        <v>1051</v>
      </c>
      <c r="E50" s="16">
        <v>2472</v>
      </c>
      <c r="F50" s="16"/>
      <c r="G50" s="17"/>
      <c r="H50" s="18"/>
      <c r="I50" s="16"/>
      <c r="J50" s="15"/>
      <c r="K50" s="18"/>
      <c r="L50" s="16">
        <v>2472</v>
      </c>
      <c r="M50" s="15">
        <v>1932</v>
      </c>
      <c r="N50" s="18">
        <v>39609</v>
      </c>
      <c r="O50" s="16">
        <f aca="true" t="shared" si="2" ref="O50:O55">F50+I50+L50</f>
        <v>2472</v>
      </c>
      <c r="P50" s="19">
        <f aca="true" t="shared" si="3" ref="P50:P55">E50-O50</f>
        <v>0</v>
      </c>
    </row>
    <row r="51" spans="1:16" ht="11.25">
      <c r="A51" s="20"/>
      <c r="B51" s="149" t="s">
        <v>237</v>
      </c>
      <c r="C51" s="14"/>
      <c r="D51" s="15">
        <v>1052</v>
      </c>
      <c r="E51" s="16">
        <v>3777</v>
      </c>
      <c r="F51" s="16"/>
      <c r="G51" s="17"/>
      <c r="H51" s="18"/>
      <c r="I51" s="16"/>
      <c r="J51" s="15"/>
      <c r="K51" s="18"/>
      <c r="L51" s="16">
        <v>3777</v>
      </c>
      <c r="M51" s="15">
        <v>1929</v>
      </c>
      <c r="N51" s="18">
        <v>39609</v>
      </c>
      <c r="O51" s="16">
        <f t="shared" si="2"/>
        <v>3777</v>
      </c>
      <c r="P51" s="19">
        <f t="shared" si="3"/>
        <v>0</v>
      </c>
    </row>
    <row r="52" spans="1:16" ht="22.5">
      <c r="A52" s="20"/>
      <c r="B52" s="149" t="s">
        <v>238</v>
      </c>
      <c r="C52" s="14"/>
      <c r="D52" s="15">
        <v>1053</v>
      </c>
      <c r="E52" s="16">
        <v>2967</v>
      </c>
      <c r="F52" s="16"/>
      <c r="G52" s="17"/>
      <c r="H52" s="18"/>
      <c r="I52" s="16"/>
      <c r="J52" s="15"/>
      <c r="K52" s="18"/>
      <c r="L52" s="16">
        <v>2967</v>
      </c>
      <c r="M52" s="15">
        <v>1930</v>
      </c>
      <c r="N52" s="18">
        <v>39609</v>
      </c>
      <c r="O52" s="16">
        <f t="shared" si="2"/>
        <v>2967</v>
      </c>
      <c r="P52" s="19">
        <f t="shared" si="3"/>
        <v>0</v>
      </c>
    </row>
    <row r="53" spans="1:16" ht="11.25">
      <c r="A53" s="20"/>
      <c r="B53" s="149" t="s">
        <v>239</v>
      </c>
      <c r="C53" s="14"/>
      <c r="D53" s="15">
        <v>1054</v>
      </c>
      <c r="E53" s="16">
        <v>4138</v>
      </c>
      <c r="F53" s="16"/>
      <c r="G53" s="17"/>
      <c r="H53" s="18"/>
      <c r="I53" s="16"/>
      <c r="J53" s="15"/>
      <c r="K53" s="18"/>
      <c r="L53" s="16">
        <v>4138</v>
      </c>
      <c r="M53" s="15">
        <v>1933</v>
      </c>
      <c r="N53" s="18">
        <v>39609</v>
      </c>
      <c r="O53" s="16">
        <f t="shared" si="2"/>
        <v>4138</v>
      </c>
      <c r="P53" s="19">
        <f t="shared" si="3"/>
        <v>0</v>
      </c>
    </row>
    <row r="54" spans="1:16" ht="11.25">
      <c r="A54" s="20"/>
      <c r="B54" s="149" t="s">
        <v>240</v>
      </c>
      <c r="C54" s="14"/>
      <c r="D54" s="15">
        <v>1056</v>
      </c>
      <c r="E54" s="16">
        <v>1550</v>
      </c>
      <c r="F54" s="16"/>
      <c r="G54" s="17"/>
      <c r="H54" s="18"/>
      <c r="I54" s="16"/>
      <c r="J54" s="15"/>
      <c r="K54" s="18"/>
      <c r="L54" s="16">
        <v>1550</v>
      </c>
      <c r="M54" s="15">
        <v>1931</v>
      </c>
      <c r="N54" s="18">
        <v>39609</v>
      </c>
      <c r="O54" s="16">
        <f t="shared" si="2"/>
        <v>1550</v>
      </c>
      <c r="P54" s="19">
        <f t="shared" si="3"/>
        <v>0</v>
      </c>
    </row>
    <row r="55" spans="1:16" ht="11.25">
      <c r="A55" s="20"/>
      <c r="B55" s="149" t="s">
        <v>241</v>
      </c>
      <c r="C55" s="14"/>
      <c r="D55" s="114" t="s">
        <v>153</v>
      </c>
      <c r="E55" s="16">
        <v>1665</v>
      </c>
      <c r="F55" s="16"/>
      <c r="G55" s="17"/>
      <c r="H55" s="18"/>
      <c r="I55" s="16"/>
      <c r="J55" s="15"/>
      <c r="K55" s="18"/>
      <c r="L55" s="16">
        <v>1665</v>
      </c>
      <c r="M55" s="15">
        <v>1928</v>
      </c>
      <c r="N55" s="18">
        <v>39609</v>
      </c>
      <c r="O55" s="16">
        <f t="shared" si="2"/>
        <v>1665</v>
      </c>
      <c r="P55" s="19">
        <f t="shared" si="3"/>
        <v>0</v>
      </c>
    </row>
    <row r="56" spans="1:16" ht="11.25">
      <c r="A56" s="20"/>
      <c r="B56" s="21" t="s">
        <v>14</v>
      </c>
      <c r="C56" s="21"/>
      <c r="D56" s="23"/>
      <c r="E56" s="22">
        <f>SUM(E50:E55)</f>
        <v>16569</v>
      </c>
      <c r="F56" s="22"/>
      <c r="G56" s="17"/>
      <c r="H56" s="18"/>
      <c r="I56" s="16"/>
      <c r="J56" s="15"/>
      <c r="K56" s="18"/>
      <c r="L56" s="16"/>
      <c r="M56" s="15"/>
      <c r="N56" s="18"/>
      <c r="O56" s="16"/>
      <c r="P56" s="19"/>
    </row>
    <row r="57" spans="1:16" ht="11.25">
      <c r="A57" s="20"/>
      <c r="B57" s="14"/>
      <c r="C57" s="14"/>
      <c r="D57" s="15"/>
      <c r="E57" s="16"/>
      <c r="F57" s="16"/>
      <c r="G57" s="17"/>
      <c r="H57" s="18"/>
      <c r="I57" s="16"/>
      <c r="J57" s="15"/>
      <c r="K57" s="18"/>
      <c r="L57" s="16"/>
      <c r="M57" s="15"/>
      <c r="N57" s="18"/>
      <c r="O57" s="16"/>
      <c r="P57" s="19"/>
    </row>
    <row r="58" spans="1:16" ht="11.25">
      <c r="A58" s="66"/>
      <c r="B58" s="14"/>
      <c r="C58" s="14"/>
      <c r="D58" s="15"/>
      <c r="E58" s="16"/>
      <c r="F58" s="16"/>
      <c r="G58" s="17"/>
      <c r="H58" s="18"/>
      <c r="I58" s="16"/>
      <c r="J58" s="15"/>
      <c r="K58" s="18"/>
      <c r="L58" s="16"/>
      <c r="M58" s="15"/>
      <c r="N58" s="18"/>
      <c r="O58" s="16"/>
      <c r="P58" s="19"/>
    </row>
    <row r="59" spans="1:16" ht="11.25">
      <c r="A59" s="67"/>
      <c r="B59" s="14"/>
      <c r="C59" s="14"/>
      <c r="D59" s="15"/>
      <c r="E59" s="16"/>
      <c r="F59" s="16"/>
      <c r="G59" s="17"/>
      <c r="H59" s="18"/>
      <c r="I59" s="16"/>
      <c r="J59" s="15"/>
      <c r="K59" s="18"/>
      <c r="L59" s="16"/>
      <c r="M59" s="15"/>
      <c r="N59" s="18"/>
      <c r="O59" s="16"/>
      <c r="P59" s="19"/>
    </row>
    <row r="60" spans="1:16" ht="11.25">
      <c r="A60" s="66" t="s">
        <v>127</v>
      </c>
      <c r="B60" s="14"/>
      <c r="C60" s="14"/>
      <c r="D60" s="15"/>
      <c r="E60" s="16"/>
      <c r="F60" s="16"/>
      <c r="G60" s="17"/>
      <c r="H60" s="18"/>
      <c r="I60" s="16"/>
      <c r="J60" s="15"/>
      <c r="K60" s="18"/>
      <c r="L60" s="16"/>
      <c r="M60" s="15"/>
      <c r="N60" s="18"/>
      <c r="O60" s="16"/>
      <c r="P60" s="19"/>
    </row>
    <row r="61" spans="1:16" ht="11.25">
      <c r="A61" s="13" t="s">
        <v>15</v>
      </c>
      <c r="B61" s="14" t="s">
        <v>16</v>
      </c>
      <c r="C61" s="14"/>
      <c r="D61" s="15">
        <v>1046</v>
      </c>
      <c r="E61" s="16">
        <v>381</v>
      </c>
      <c r="F61" s="16"/>
      <c r="G61" s="17"/>
      <c r="H61" s="18"/>
      <c r="I61" s="16"/>
      <c r="J61" s="15"/>
      <c r="K61" s="18"/>
      <c r="L61" s="16">
        <v>381</v>
      </c>
      <c r="M61" s="15">
        <v>1939</v>
      </c>
      <c r="N61" s="18">
        <v>39609</v>
      </c>
      <c r="O61" s="16">
        <f aca="true" t="shared" si="4" ref="O61:O70">F61+I61+L61</f>
        <v>381</v>
      </c>
      <c r="P61" s="19">
        <f aca="true" t="shared" si="5" ref="P61:P70">E61-O61</f>
        <v>0</v>
      </c>
    </row>
    <row r="62" spans="1:16" ht="11.25">
      <c r="A62" s="20"/>
      <c r="B62" s="14" t="s">
        <v>17</v>
      </c>
      <c r="C62" s="14"/>
      <c r="D62" s="15">
        <v>1047</v>
      </c>
      <c r="E62" s="16">
        <v>1000</v>
      </c>
      <c r="F62" s="16"/>
      <c r="G62" s="17"/>
      <c r="H62" s="18"/>
      <c r="I62" s="16"/>
      <c r="J62" s="15"/>
      <c r="K62" s="18"/>
      <c r="L62" s="16">
        <v>1000</v>
      </c>
      <c r="M62" s="15">
        <v>1938</v>
      </c>
      <c r="N62" s="18">
        <v>39609</v>
      </c>
      <c r="O62" s="16">
        <f t="shared" si="4"/>
        <v>1000</v>
      </c>
      <c r="P62" s="19">
        <f t="shared" si="5"/>
        <v>0</v>
      </c>
    </row>
    <row r="63" spans="1:16" ht="11.25">
      <c r="A63" s="20"/>
      <c r="B63" s="14" t="s">
        <v>269</v>
      </c>
      <c r="C63" s="14"/>
      <c r="D63" s="15">
        <v>1048</v>
      </c>
      <c r="E63" s="16">
        <v>500</v>
      </c>
      <c r="F63" s="16"/>
      <c r="G63" s="17"/>
      <c r="H63" s="18"/>
      <c r="I63" s="16"/>
      <c r="J63" s="15"/>
      <c r="K63" s="18"/>
      <c r="L63" s="16">
        <v>500</v>
      </c>
      <c r="M63" s="15">
        <v>1936</v>
      </c>
      <c r="N63" s="18">
        <v>39609</v>
      </c>
      <c r="O63" s="16">
        <f t="shared" si="4"/>
        <v>500</v>
      </c>
      <c r="P63" s="19">
        <f t="shared" si="5"/>
        <v>0</v>
      </c>
    </row>
    <row r="64" spans="1:16" ht="11.25">
      <c r="A64" s="20"/>
      <c r="B64" s="14" t="s">
        <v>275</v>
      </c>
      <c r="C64" s="14"/>
      <c r="D64" s="15">
        <v>1049</v>
      </c>
      <c r="E64" s="16">
        <v>500</v>
      </c>
      <c r="F64" s="16"/>
      <c r="G64" s="17"/>
      <c r="H64" s="18"/>
      <c r="I64" s="16"/>
      <c r="J64" s="15"/>
      <c r="K64" s="18"/>
      <c r="L64" s="16">
        <v>500</v>
      </c>
      <c r="M64" s="15">
        <v>1935</v>
      </c>
      <c r="N64" s="18">
        <v>39609</v>
      </c>
      <c r="O64" s="16">
        <f t="shared" si="4"/>
        <v>500</v>
      </c>
      <c r="P64" s="19">
        <f t="shared" si="5"/>
        <v>0</v>
      </c>
    </row>
    <row r="65" spans="1:16" ht="11.25">
      <c r="A65" s="20"/>
      <c r="B65" s="14" t="s">
        <v>20</v>
      </c>
      <c r="C65" s="14"/>
      <c r="D65" s="15">
        <v>7329</v>
      </c>
      <c r="E65" s="16">
        <v>381</v>
      </c>
      <c r="F65" s="16"/>
      <c r="G65" s="17"/>
      <c r="H65" s="18"/>
      <c r="I65" s="16"/>
      <c r="J65" s="15"/>
      <c r="K65" s="18"/>
      <c r="L65" s="16">
        <v>381</v>
      </c>
      <c r="M65" s="15">
        <v>1940</v>
      </c>
      <c r="N65" s="18">
        <v>39609</v>
      </c>
      <c r="O65" s="16">
        <f t="shared" si="4"/>
        <v>381</v>
      </c>
      <c r="P65" s="19">
        <f t="shared" si="5"/>
        <v>0</v>
      </c>
    </row>
    <row r="66" spans="1:16" ht="11.25">
      <c r="A66" s="20"/>
      <c r="B66" s="14" t="s">
        <v>271</v>
      </c>
      <c r="C66" s="14"/>
      <c r="D66" s="15">
        <v>6376</v>
      </c>
      <c r="E66" s="16">
        <v>300</v>
      </c>
      <c r="F66" s="16"/>
      <c r="G66" s="17"/>
      <c r="H66" s="18"/>
      <c r="I66" s="16"/>
      <c r="J66" s="15"/>
      <c r="K66" s="18"/>
      <c r="L66" s="16">
        <v>300</v>
      </c>
      <c r="M66" s="15">
        <v>1937</v>
      </c>
      <c r="N66" s="18">
        <v>39609</v>
      </c>
      <c r="O66" s="16">
        <f t="shared" si="4"/>
        <v>300</v>
      </c>
      <c r="P66" s="19">
        <f t="shared" si="5"/>
        <v>0</v>
      </c>
    </row>
    <row r="67" spans="1:16" ht="11.25">
      <c r="A67" s="20"/>
      <c r="B67" s="14" t="s">
        <v>270</v>
      </c>
      <c r="C67" s="14"/>
      <c r="D67" s="15">
        <v>5451</v>
      </c>
      <c r="E67" s="16">
        <v>200</v>
      </c>
      <c r="F67" s="16"/>
      <c r="G67" s="17"/>
      <c r="H67" s="18"/>
      <c r="I67" s="16"/>
      <c r="J67" s="15"/>
      <c r="K67" s="18"/>
      <c r="L67" s="16">
        <v>200</v>
      </c>
      <c r="M67" s="15">
        <v>3031</v>
      </c>
      <c r="N67" s="18">
        <v>39699</v>
      </c>
      <c r="O67" s="16">
        <f t="shared" si="4"/>
        <v>200</v>
      </c>
      <c r="P67" s="19">
        <f t="shared" si="5"/>
        <v>0</v>
      </c>
    </row>
    <row r="68" spans="1:16" ht="11.25">
      <c r="A68" s="20"/>
      <c r="B68" s="14" t="s">
        <v>23</v>
      </c>
      <c r="C68" s="14"/>
      <c r="D68" s="15">
        <v>7833</v>
      </c>
      <c r="E68" s="16">
        <v>0</v>
      </c>
      <c r="F68" s="16"/>
      <c r="G68" s="17"/>
      <c r="H68" s="18"/>
      <c r="I68" s="16"/>
      <c r="J68" s="15"/>
      <c r="K68" s="18"/>
      <c r="L68" s="16"/>
      <c r="M68" s="15"/>
      <c r="N68" s="18"/>
      <c r="O68" s="16">
        <f t="shared" si="4"/>
        <v>0</v>
      </c>
      <c r="P68" s="19">
        <f t="shared" si="5"/>
        <v>0</v>
      </c>
    </row>
    <row r="69" spans="1:16" ht="11.25">
      <c r="A69" s="20"/>
      <c r="B69" s="14" t="s">
        <v>24</v>
      </c>
      <c r="C69" s="14"/>
      <c r="D69" s="15">
        <v>1058</v>
      </c>
      <c r="E69" s="16">
        <v>1200</v>
      </c>
      <c r="F69" s="16"/>
      <c r="G69" s="17"/>
      <c r="H69" s="18"/>
      <c r="I69" s="16"/>
      <c r="J69" s="15"/>
      <c r="K69" s="18"/>
      <c r="L69" s="16">
        <v>1200</v>
      </c>
      <c r="M69" s="15">
        <v>2278</v>
      </c>
      <c r="N69" s="18">
        <v>39636</v>
      </c>
      <c r="O69" s="16">
        <f t="shared" si="4"/>
        <v>1200</v>
      </c>
      <c r="P69" s="19">
        <f t="shared" si="5"/>
        <v>0</v>
      </c>
    </row>
    <row r="70" spans="1:16" ht="11.25">
      <c r="A70" s="20"/>
      <c r="B70" s="14" t="s">
        <v>25</v>
      </c>
      <c r="C70" s="14"/>
      <c r="D70" s="15">
        <v>6080</v>
      </c>
      <c r="E70" s="16">
        <v>500</v>
      </c>
      <c r="F70" s="16"/>
      <c r="G70" s="17"/>
      <c r="H70" s="18"/>
      <c r="I70" s="16"/>
      <c r="J70" s="15"/>
      <c r="K70" s="18"/>
      <c r="L70" s="16">
        <v>500</v>
      </c>
      <c r="M70" s="15">
        <v>1934</v>
      </c>
      <c r="N70" s="18">
        <v>39609</v>
      </c>
      <c r="O70" s="16">
        <f t="shared" si="4"/>
        <v>500</v>
      </c>
      <c r="P70" s="19">
        <f t="shared" si="5"/>
        <v>0</v>
      </c>
    </row>
    <row r="71" spans="1:16" ht="11.25">
      <c r="A71" s="20"/>
      <c r="B71" s="21" t="s">
        <v>14</v>
      </c>
      <c r="C71" s="21"/>
      <c r="D71" s="15"/>
      <c r="E71" s="22">
        <f>SUM(E61:E70)</f>
        <v>4962</v>
      </c>
      <c r="F71" s="22"/>
      <c r="G71" s="17"/>
      <c r="H71" s="18"/>
      <c r="I71" s="16"/>
      <c r="J71" s="15"/>
      <c r="K71" s="18"/>
      <c r="L71" s="16"/>
      <c r="M71" s="15"/>
      <c r="N71" s="18"/>
      <c r="O71" s="16"/>
      <c r="P71" s="19"/>
    </row>
    <row r="72" spans="1:16" ht="11.25">
      <c r="A72" s="20"/>
      <c r="B72" s="14"/>
      <c r="C72" s="14"/>
      <c r="D72" s="15"/>
      <c r="E72" s="16"/>
      <c r="F72" s="16"/>
      <c r="G72" s="17"/>
      <c r="H72" s="18"/>
      <c r="I72" s="16"/>
      <c r="J72" s="15"/>
      <c r="K72" s="18"/>
      <c r="L72" s="16"/>
      <c r="M72" s="15"/>
      <c r="N72" s="18"/>
      <c r="O72" s="16"/>
      <c r="P72" s="19"/>
    </row>
    <row r="73" spans="1:16" ht="12" thickBot="1">
      <c r="A73" s="24"/>
      <c r="B73" s="28"/>
      <c r="C73" s="28"/>
      <c r="D73" s="25"/>
      <c r="E73" s="29"/>
      <c r="F73" s="29"/>
      <c r="G73" s="26"/>
      <c r="H73" s="27"/>
      <c r="I73" s="29"/>
      <c r="J73" s="25"/>
      <c r="K73" s="27"/>
      <c r="L73" s="29"/>
      <c r="M73" s="25"/>
      <c r="N73" s="27"/>
      <c r="O73" s="29"/>
      <c r="P73" s="30"/>
    </row>
    <row r="74" spans="9:14" ht="12" thickTop="1">
      <c r="I74" s="6"/>
      <c r="K74" s="32"/>
      <c r="L74" s="6"/>
      <c r="N74" s="32"/>
    </row>
    <row r="75" spans="9:14" ht="11.25">
      <c r="I75" s="6"/>
      <c r="K75" s="32"/>
      <c r="L75" s="6"/>
      <c r="N75" s="32"/>
    </row>
    <row r="76" spans="9:14" ht="11.25">
      <c r="I76" s="6"/>
      <c r="K76" s="32"/>
      <c r="L76" s="6"/>
      <c r="N76" s="32"/>
    </row>
    <row r="77" spans="9:14" ht="12" thickBot="1">
      <c r="I77" s="6"/>
      <c r="K77" s="32"/>
      <c r="L77" s="6"/>
      <c r="N77" s="32"/>
    </row>
    <row r="78" spans="1:16" ht="12.75" thickBot="1" thickTop="1">
      <c r="A78" s="1" t="s">
        <v>0</v>
      </c>
      <c r="B78" s="2" t="s">
        <v>1</v>
      </c>
      <c r="C78" s="2" t="s">
        <v>39</v>
      </c>
      <c r="D78" s="2" t="s">
        <v>2</v>
      </c>
      <c r="E78" s="2" t="s">
        <v>123</v>
      </c>
      <c r="F78" s="2" t="s">
        <v>175</v>
      </c>
      <c r="G78" s="2" t="s">
        <v>11</v>
      </c>
      <c r="H78" s="2" t="s">
        <v>12</v>
      </c>
      <c r="I78" s="2" t="s">
        <v>3</v>
      </c>
      <c r="J78" s="2" t="s">
        <v>11</v>
      </c>
      <c r="K78" s="2" t="s">
        <v>12</v>
      </c>
      <c r="L78" s="2" t="s">
        <v>186</v>
      </c>
      <c r="M78" s="2" t="s">
        <v>11</v>
      </c>
      <c r="N78" s="2" t="s">
        <v>12</v>
      </c>
      <c r="O78" s="2" t="s">
        <v>6</v>
      </c>
      <c r="P78" s="3" t="s">
        <v>7</v>
      </c>
    </row>
    <row r="79" spans="1:16" ht="12.75" thickBot="1" thickTop="1">
      <c r="A79" s="124"/>
      <c r="E79" s="6"/>
      <c r="F79" s="6"/>
      <c r="G79" s="31"/>
      <c r="H79" s="32"/>
      <c r="I79" s="6"/>
      <c r="K79" s="32"/>
      <c r="L79" s="6"/>
      <c r="N79" s="32"/>
      <c r="O79" s="6"/>
      <c r="P79" s="125"/>
    </row>
    <row r="80" spans="1:16" ht="12" thickTop="1">
      <c r="A80" s="103" t="s">
        <v>128</v>
      </c>
      <c r="E80" s="6"/>
      <c r="F80" s="6"/>
      <c r="G80" s="31"/>
      <c r="H80" s="32"/>
      <c r="I80" s="6"/>
      <c r="K80" s="32"/>
      <c r="L80" s="6"/>
      <c r="N80" s="32"/>
      <c r="O80" s="6"/>
      <c r="P80" s="126"/>
    </row>
    <row r="81" spans="1:16" ht="12" thickBot="1">
      <c r="A81" s="104"/>
      <c r="E81" s="6"/>
      <c r="F81" s="6"/>
      <c r="G81" s="31"/>
      <c r="H81" s="32"/>
      <c r="I81" s="6"/>
      <c r="K81" s="32"/>
      <c r="L81" s="6"/>
      <c r="N81" s="32"/>
      <c r="O81" s="6"/>
      <c r="P81" s="127"/>
    </row>
    <row r="82" spans="1:16" ht="12" thickTop="1">
      <c r="A82" s="74" t="s">
        <v>130</v>
      </c>
      <c r="B82" s="9"/>
      <c r="C82" s="9"/>
      <c r="D82" s="10"/>
      <c r="E82" s="11"/>
      <c r="F82" s="11"/>
      <c r="G82" s="34"/>
      <c r="H82" s="35"/>
      <c r="I82" s="11"/>
      <c r="J82" s="10"/>
      <c r="K82" s="35"/>
      <c r="L82" s="11"/>
      <c r="M82" s="10"/>
      <c r="N82" s="35"/>
      <c r="O82" s="11"/>
      <c r="P82" s="36"/>
    </row>
    <row r="83" spans="1:16" ht="11.25">
      <c r="A83" s="13" t="s">
        <v>37</v>
      </c>
      <c r="B83" s="14" t="s">
        <v>38</v>
      </c>
      <c r="C83" s="14"/>
      <c r="D83" s="114" t="s">
        <v>155</v>
      </c>
      <c r="E83" s="16">
        <v>39099.72</v>
      </c>
      <c r="F83" s="16">
        <v>14000</v>
      </c>
      <c r="G83" s="17">
        <v>677</v>
      </c>
      <c r="H83" s="18">
        <v>39518</v>
      </c>
      <c r="I83" s="16"/>
      <c r="J83" s="15"/>
      <c r="K83" s="18"/>
      <c r="L83" s="16">
        <v>25099.72</v>
      </c>
      <c r="M83" s="15">
        <v>1658</v>
      </c>
      <c r="N83" s="18">
        <v>39595</v>
      </c>
      <c r="O83" s="16">
        <f>F83+I83+L83</f>
        <v>39099.72</v>
      </c>
      <c r="P83" s="19">
        <f>E83-O83</f>
        <v>0</v>
      </c>
    </row>
    <row r="84" spans="1:16" ht="11.25">
      <c r="A84" s="20"/>
      <c r="B84" s="14" t="s">
        <v>248</v>
      </c>
      <c r="C84" s="14"/>
      <c r="D84" s="114" t="s">
        <v>154</v>
      </c>
      <c r="E84" s="16">
        <v>900</v>
      </c>
      <c r="F84" s="16"/>
      <c r="G84" s="17"/>
      <c r="H84" s="18"/>
      <c r="I84" s="16"/>
      <c r="J84" s="15"/>
      <c r="K84" s="18"/>
      <c r="L84" s="16">
        <v>900</v>
      </c>
      <c r="M84" s="15">
        <v>1941</v>
      </c>
      <c r="N84" s="18">
        <v>39609</v>
      </c>
      <c r="O84" s="16">
        <f>F84+I84+L84</f>
        <v>900</v>
      </c>
      <c r="P84" s="19">
        <f>E84-O84</f>
        <v>0</v>
      </c>
    </row>
    <row r="85" spans="1:16" ht="11.25">
      <c r="A85" s="20"/>
      <c r="B85" s="14" t="s">
        <v>34</v>
      </c>
      <c r="C85" s="14"/>
      <c r="D85" s="15">
        <v>1283</v>
      </c>
      <c r="E85" s="16">
        <v>2600</v>
      </c>
      <c r="F85" s="16"/>
      <c r="G85" s="17"/>
      <c r="H85" s="18"/>
      <c r="I85" s="16"/>
      <c r="J85" s="15"/>
      <c r="K85" s="18"/>
      <c r="L85" s="16">
        <v>2600</v>
      </c>
      <c r="M85" s="15">
        <v>4576</v>
      </c>
      <c r="N85" s="18">
        <v>39790</v>
      </c>
      <c r="O85" s="16">
        <f>F85+I85+L85</f>
        <v>2600</v>
      </c>
      <c r="P85" s="19">
        <f>E85-O85</f>
        <v>0</v>
      </c>
    </row>
    <row r="86" spans="1:16" ht="11.25">
      <c r="A86" s="33"/>
      <c r="B86" s="14" t="s">
        <v>261</v>
      </c>
      <c r="C86" s="14"/>
      <c r="D86" s="15">
        <v>6911</v>
      </c>
      <c r="E86" s="16">
        <v>400</v>
      </c>
      <c r="F86" s="16"/>
      <c r="G86" s="17"/>
      <c r="H86" s="18"/>
      <c r="I86" s="16"/>
      <c r="J86" s="15"/>
      <c r="K86" s="18"/>
      <c r="L86" s="16">
        <v>400</v>
      </c>
      <c r="M86" s="15">
        <v>1921</v>
      </c>
      <c r="N86" s="18">
        <v>39609</v>
      </c>
      <c r="O86" s="16">
        <f aca="true" t="shared" si="6" ref="O86:O96">F86+I86+L86</f>
        <v>400</v>
      </c>
      <c r="P86" s="19">
        <f aca="true" t="shared" si="7" ref="P86:P96">E86-O86</f>
        <v>0</v>
      </c>
    </row>
    <row r="87" spans="1:16" ht="11.25">
      <c r="A87" s="33"/>
      <c r="B87" s="14" t="s">
        <v>72</v>
      </c>
      <c r="C87" s="14"/>
      <c r="D87" s="15">
        <v>4653</v>
      </c>
      <c r="E87" s="16">
        <v>950</v>
      </c>
      <c r="F87" s="16"/>
      <c r="G87" s="17"/>
      <c r="H87" s="18"/>
      <c r="I87" s="16"/>
      <c r="J87" s="15"/>
      <c r="K87" s="18"/>
      <c r="L87" s="16">
        <v>950</v>
      </c>
      <c r="M87" s="15">
        <v>3264</v>
      </c>
      <c r="N87" s="18">
        <v>39707</v>
      </c>
      <c r="O87" s="16">
        <f t="shared" si="6"/>
        <v>950</v>
      </c>
      <c r="P87" s="19">
        <f t="shared" si="7"/>
        <v>0</v>
      </c>
    </row>
    <row r="88" spans="1:16" ht="11.25">
      <c r="A88" s="33"/>
      <c r="B88" s="14" t="s">
        <v>73</v>
      </c>
      <c r="C88" s="14"/>
      <c r="D88" s="15">
        <v>6904</v>
      </c>
      <c r="E88" s="16">
        <v>500</v>
      </c>
      <c r="F88" s="16"/>
      <c r="G88" s="17"/>
      <c r="H88" s="18"/>
      <c r="I88" s="16"/>
      <c r="J88" s="15"/>
      <c r="K88" s="18"/>
      <c r="L88" s="16">
        <v>500</v>
      </c>
      <c r="M88" s="15">
        <v>1926</v>
      </c>
      <c r="N88" s="18">
        <v>39609</v>
      </c>
      <c r="O88" s="16">
        <f t="shared" si="6"/>
        <v>500</v>
      </c>
      <c r="P88" s="19">
        <f t="shared" si="7"/>
        <v>0</v>
      </c>
    </row>
    <row r="89" spans="1:16" ht="11.25">
      <c r="A89" s="33"/>
      <c r="B89" s="14" t="s">
        <v>249</v>
      </c>
      <c r="C89" s="14"/>
      <c r="D89" s="15">
        <v>1043</v>
      </c>
      <c r="E89" s="16">
        <v>1250</v>
      </c>
      <c r="F89" s="16"/>
      <c r="G89" s="17"/>
      <c r="H89" s="18"/>
      <c r="I89" s="16"/>
      <c r="J89" s="15"/>
      <c r="K89" s="18"/>
      <c r="L89" s="16">
        <v>1250</v>
      </c>
      <c r="M89" s="15">
        <v>1922</v>
      </c>
      <c r="N89" s="18">
        <v>39609</v>
      </c>
      <c r="O89" s="16">
        <f t="shared" si="6"/>
        <v>1250</v>
      </c>
      <c r="P89" s="19">
        <f t="shared" si="7"/>
        <v>0</v>
      </c>
    </row>
    <row r="90" spans="1:16" ht="11.25">
      <c r="A90" s="33"/>
      <c r="B90" s="14" t="s">
        <v>250</v>
      </c>
      <c r="C90" s="14"/>
      <c r="D90" s="114" t="s">
        <v>149</v>
      </c>
      <c r="E90" s="16">
        <v>2286</v>
      </c>
      <c r="F90" s="16"/>
      <c r="G90" s="17"/>
      <c r="H90" s="18"/>
      <c r="I90" s="16"/>
      <c r="J90" s="15"/>
      <c r="K90" s="18"/>
      <c r="L90" s="16">
        <v>2286</v>
      </c>
      <c r="M90" s="15">
        <v>2059</v>
      </c>
      <c r="N90" s="18">
        <v>39619</v>
      </c>
      <c r="O90" s="16">
        <f t="shared" si="6"/>
        <v>2286</v>
      </c>
      <c r="P90" s="19">
        <f t="shared" si="7"/>
        <v>0</v>
      </c>
    </row>
    <row r="91" spans="1:16" ht="11.25">
      <c r="A91" s="33"/>
      <c r="B91" s="14" t="s">
        <v>81</v>
      </c>
      <c r="C91" s="14"/>
      <c r="D91" s="114" t="s">
        <v>140</v>
      </c>
      <c r="E91" s="16">
        <v>1000</v>
      </c>
      <c r="F91" s="16"/>
      <c r="G91" s="17"/>
      <c r="H91" s="18"/>
      <c r="I91" s="16"/>
      <c r="J91" s="15"/>
      <c r="K91" s="18"/>
      <c r="L91" s="16">
        <v>500</v>
      </c>
      <c r="M91" s="15">
        <v>4575</v>
      </c>
      <c r="N91" s="18">
        <v>39790</v>
      </c>
      <c r="O91" s="16">
        <f t="shared" si="6"/>
        <v>500</v>
      </c>
      <c r="P91" s="19">
        <f t="shared" si="7"/>
        <v>500</v>
      </c>
    </row>
    <row r="92" spans="1:16" ht="11.25">
      <c r="A92" s="33"/>
      <c r="B92" s="14" t="s">
        <v>262</v>
      </c>
      <c r="C92" s="14"/>
      <c r="D92" s="114" t="s">
        <v>148</v>
      </c>
      <c r="E92" s="16">
        <v>915</v>
      </c>
      <c r="F92" s="16"/>
      <c r="G92" s="17"/>
      <c r="H92" s="18"/>
      <c r="I92" s="16"/>
      <c r="J92" s="15"/>
      <c r="K92" s="18"/>
      <c r="L92" s="16">
        <v>915</v>
      </c>
      <c r="M92" s="15">
        <v>1923</v>
      </c>
      <c r="N92" s="18">
        <v>39609</v>
      </c>
      <c r="O92" s="16">
        <f t="shared" si="6"/>
        <v>915</v>
      </c>
      <c r="P92" s="19">
        <f t="shared" si="7"/>
        <v>0</v>
      </c>
    </row>
    <row r="93" spans="1:16" ht="11.25">
      <c r="A93" s="33"/>
      <c r="B93" s="14" t="s">
        <v>177</v>
      </c>
      <c r="C93" s="14"/>
      <c r="D93" s="15">
        <v>8449</v>
      </c>
      <c r="E93" s="16">
        <v>400</v>
      </c>
      <c r="F93" s="16"/>
      <c r="G93" s="17"/>
      <c r="H93" s="18"/>
      <c r="I93" s="16"/>
      <c r="J93" s="15"/>
      <c r="K93" s="18"/>
      <c r="L93" s="16">
        <v>400</v>
      </c>
      <c r="M93" s="15">
        <v>1910</v>
      </c>
      <c r="N93" s="18">
        <v>39609</v>
      </c>
      <c r="O93" s="16">
        <f t="shared" si="6"/>
        <v>400</v>
      </c>
      <c r="P93" s="19">
        <f t="shared" si="7"/>
        <v>0</v>
      </c>
    </row>
    <row r="94" spans="1:16" ht="11.25">
      <c r="A94" s="33"/>
      <c r="B94" s="14" t="s">
        <v>252</v>
      </c>
      <c r="C94" s="14"/>
      <c r="D94" s="114" t="s">
        <v>141</v>
      </c>
      <c r="E94" s="16">
        <v>2600</v>
      </c>
      <c r="F94" s="16"/>
      <c r="G94" s="17"/>
      <c r="H94" s="18"/>
      <c r="I94" s="16"/>
      <c r="J94" s="15"/>
      <c r="K94" s="18"/>
      <c r="L94" s="16">
        <v>2600</v>
      </c>
      <c r="M94" s="15">
        <v>1925</v>
      </c>
      <c r="N94" s="18">
        <v>39609</v>
      </c>
      <c r="O94" s="16">
        <f t="shared" si="6"/>
        <v>2600</v>
      </c>
      <c r="P94" s="19">
        <f t="shared" si="7"/>
        <v>0</v>
      </c>
    </row>
    <row r="95" spans="1:16" ht="11.25">
      <c r="A95" s="20"/>
      <c r="B95" s="14" t="s">
        <v>78</v>
      </c>
      <c r="C95" s="14"/>
      <c r="D95" s="114" t="s">
        <v>146</v>
      </c>
      <c r="E95" s="16">
        <v>600</v>
      </c>
      <c r="F95" s="16"/>
      <c r="G95" s="17"/>
      <c r="H95" s="18"/>
      <c r="I95" s="16"/>
      <c r="J95" s="15"/>
      <c r="K95" s="18"/>
      <c r="L95" s="16">
        <v>600</v>
      </c>
      <c r="M95" s="15">
        <v>2277</v>
      </c>
      <c r="N95" s="18">
        <v>39636</v>
      </c>
      <c r="O95" s="16">
        <f t="shared" si="6"/>
        <v>600</v>
      </c>
      <c r="P95" s="19">
        <f t="shared" si="7"/>
        <v>0</v>
      </c>
    </row>
    <row r="96" spans="1:16" ht="11.25">
      <c r="A96" s="13"/>
      <c r="B96" s="14" t="s">
        <v>276</v>
      </c>
      <c r="C96" s="14"/>
      <c r="D96" s="114" t="s">
        <v>143</v>
      </c>
      <c r="E96" s="16">
        <v>500</v>
      </c>
      <c r="F96" s="16"/>
      <c r="G96" s="17"/>
      <c r="H96" s="18"/>
      <c r="I96" s="16"/>
      <c r="J96" s="15"/>
      <c r="K96" s="18"/>
      <c r="L96" s="16">
        <v>500</v>
      </c>
      <c r="M96" s="15">
        <v>1924</v>
      </c>
      <c r="N96" s="18">
        <v>39609</v>
      </c>
      <c r="O96" s="16">
        <f t="shared" si="6"/>
        <v>500</v>
      </c>
      <c r="P96" s="19">
        <f t="shared" si="7"/>
        <v>0</v>
      </c>
    </row>
    <row r="97" spans="1:16" ht="11.25">
      <c r="A97" s="20"/>
      <c r="B97" s="21" t="s">
        <v>14</v>
      </c>
      <c r="C97" s="14"/>
      <c r="D97" s="15"/>
      <c r="E97" s="22">
        <f>SUM(E83:E96)</f>
        <v>54000.72</v>
      </c>
      <c r="F97" s="22"/>
      <c r="G97" s="17"/>
      <c r="H97" s="18"/>
      <c r="I97" s="16"/>
      <c r="J97" s="15"/>
      <c r="K97" s="18"/>
      <c r="L97" s="16"/>
      <c r="M97" s="15"/>
      <c r="N97" s="18"/>
      <c r="O97" s="16"/>
      <c r="P97" s="19"/>
    </row>
    <row r="98" spans="1:16" ht="11.25">
      <c r="A98" s="20"/>
      <c r="B98" s="14"/>
      <c r="C98" s="14"/>
      <c r="D98" s="15"/>
      <c r="E98" s="16"/>
      <c r="F98" s="16"/>
      <c r="G98" s="17"/>
      <c r="H98" s="18"/>
      <c r="I98" s="16"/>
      <c r="J98" s="15"/>
      <c r="K98" s="18"/>
      <c r="L98" s="16"/>
      <c r="M98" s="15"/>
      <c r="N98" s="18"/>
      <c r="O98" s="16"/>
      <c r="P98" s="19"/>
    </row>
    <row r="99" spans="1:16" ht="12" thickBot="1">
      <c r="A99" s="24"/>
      <c r="B99" s="28"/>
      <c r="C99" s="28"/>
      <c r="D99" s="25"/>
      <c r="E99" s="29"/>
      <c r="F99" s="29"/>
      <c r="G99" s="26"/>
      <c r="H99" s="27"/>
      <c r="I99" s="29"/>
      <c r="J99" s="25"/>
      <c r="K99" s="27"/>
      <c r="L99" s="29"/>
      <c r="M99" s="25"/>
      <c r="N99" s="27"/>
      <c r="O99" s="29"/>
      <c r="P99" s="30"/>
    </row>
    <row r="100" spans="1:16" ht="12" thickTop="1">
      <c r="A100" s="118"/>
      <c r="B100" s="37"/>
      <c r="C100" s="37"/>
      <c r="D100" s="38"/>
      <c r="E100" s="39"/>
      <c r="F100" s="39"/>
      <c r="G100" s="40"/>
      <c r="H100" s="41"/>
      <c r="I100" s="39"/>
      <c r="J100" s="38"/>
      <c r="K100" s="41"/>
      <c r="L100" s="39"/>
      <c r="M100" s="38"/>
      <c r="N100" s="41"/>
      <c r="O100" s="39"/>
      <c r="P100" s="39"/>
    </row>
    <row r="101" spans="1:16" ht="11.25">
      <c r="A101" s="37"/>
      <c r="B101" s="37"/>
      <c r="C101" s="37"/>
      <c r="D101" s="38"/>
      <c r="E101" s="39"/>
      <c r="F101" s="39"/>
      <c r="G101" s="40"/>
      <c r="H101" s="41"/>
      <c r="I101" s="39"/>
      <c r="J101" s="38"/>
      <c r="K101" s="41"/>
      <c r="L101" s="39"/>
      <c r="M101" s="38"/>
      <c r="N101" s="41"/>
      <c r="O101" s="39"/>
      <c r="P101" s="39"/>
    </row>
    <row r="102" spans="1:16" ht="11.25">
      <c r="A102" s="37"/>
      <c r="B102" s="37"/>
      <c r="C102" s="37"/>
      <c r="D102" s="38"/>
      <c r="E102" s="39"/>
      <c r="F102" s="39"/>
      <c r="G102" s="40"/>
      <c r="H102" s="41"/>
      <c r="I102" s="39"/>
      <c r="J102" s="38"/>
      <c r="K102" s="41"/>
      <c r="L102" s="39"/>
      <c r="M102" s="38"/>
      <c r="N102" s="41"/>
      <c r="O102" s="39"/>
      <c r="P102" s="39"/>
    </row>
    <row r="103" spans="1:16" ht="11.25">
      <c r="A103" s="37"/>
      <c r="B103" s="37"/>
      <c r="C103" s="37"/>
      <c r="D103" s="38"/>
      <c r="E103" s="39"/>
      <c r="F103" s="39"/>
      <c r="G103" s="40"/>
      <c r="H103" s="41"/>
      <c r="I103" s="39"/>
      <c r="J103" s="38"/>
      <c r="K103" s="41"/>
      <c r="L103" s="39"/>
      <c r="M103" s="38"/>
      <c r="N103" s="41"/>
      <c r="O103" s="39"/>
      <c r="P103" s="39"/>
    </row>
    <row r="104" spans="1:16" ht="11.25">
      <c r="A104" s="37"/>
      <c r="B104" s="37"/>
      <c r="C104" s="37"/>
      <c r="D104" s="38"/>
      <c r="E104" s="39"/>
      <c r="F104" s="39"/>
      <c r="G104" s="40"/>
      <c r="H104" s="41"/>
      <c r="I104" s="39"/>
      <c r="J104" s="38"/>
      <c r="K104" s="41"/>
      <c r="L104" s="39"/>
      <c r="M104" s="38"/>
      <c r="N104" s="41"/>
      <c r="O104" s="39"/>
      <c r="P104" s="39"/>
    </row>
    <row r="105" spans="1:16" ht="12" thickBot="1">
      <c r="A105" s="37"/>
      <c r="B105" s="37"/>
      <c r="C105" s="37"/>
      <c r="D105" s="38"/>
      <c r="E105" s="39"/>
      <c r="F105" s="39"/>
      <c r="G105" s="40"/>
      <c r="H105" s="41"/>
      <c r="I105" s="39"/>
      <c r="J105" s="38"/>
      <c r="K105" s="41"/>
      <c r="L105" s="39"/>
      <c r="M105" s="38"/>
      <c r="N105" s="41"/>
      <c r="O105" s="39"/>
      <c r="P105" s="39"/>
    </row>
    <row r="106" spans="1:16" ht="12.75" thickBot="1" thickTop="1">
      <c r="A106" s="1" t="s">
        <v>0</v>
      </c>
      <c r="B106" s="2" t="s">
        <v>1</v>
      </c>
      <c r="C106" s="2" t="s">
        <v>39</v>
      </c>
      <c r="D106" s="2" t="s">
        <v>2</v>
      </c>
      <c r="E106" s="2" t="s">
        <v>123</v>
      </c>
      <c r="F106" s="2" t="s">
        <v>175</v>
      </c>
      <c r="G106" s="2" t="s">
        <v>11</v>
      </c>
      <c r="H106" s="2" t="s">
        <v>12</v>
      </c>
      <c r="I106" s="2" t="s">
        <v>3</v>
      </c>
      <c r="J106" s="2" t="s">
        <v>11</v>
      </c>
      <c r="K106" s="2" t="s">
        <v>12</v>
      </c>
      <c r="L106" s="2" t="s">
        <v>186</v>
      </c>
      <c r="M106" s="2" t="s">
        <v>11</v>
      </c>
      <c r="N106" s="2" t="s">
        <v>12</v>
      </c>
      <c r="O106" s="2" t="s">
        <v>6</v>
      </c>
      <c r="P106" s="3" t="s">
        <v>7</v>
      </c>
    </row>
    <row r="107" spans="1:16" ht="12.75" thickBot="1" thickTop="1">
      <c r="A107" s="124"/>
      <c r="B107" s="37"/>
      <c r="C107" s="37"/>
      <c r="D107" s="38"/>
      <c r="E107" s="39"/>
      <c r="F107" s="39"/>
      <c r="G107" s="40"/>
      <c r="H107" s="41"/>
      <c r="I107" s="39"/>
      <c r="J107" s="38"/>
      <c r="K107" s="41"/>
      <c r="L107" s="39"/>
      <c r="M107" s="38"/>
      <c r="N107" s="41"/>
      <c r="O107" s="39"/>
      <c r="P107" s="125"/>
    </row>
    <row r="108" spans="1:16" ht="12" thickTop="1">
      <c r="A108" s="105" t="s">
        <v>131</v>
      </c>
      <c r="E108" s="6"/>
      <c r="F108" s="6"/>
      <c r="G108" s="31"/>
      <c r="H108" s="32"/>
      <c r="I108" s="6"/>
      <c r="K108" s="32"/>
      <c r="L108" s="6"/>
      <c r="N108" s="32"/>
      <c r="O108" s="6"/>
      <c r="P108" s="126"/>
    </row>
    <row r="109" spans="1:16" ht="12" thickBot="1">
      <c r="A109" s="106"/>
      <c r="E109" s="6"/>
      <c r="F109" s="6"/>
      <c r="G109" s="31"/>
      <c r="H109" s="32"/>
      <c r="I109" s="6"/>
      <c r="K109" s="32"/>
      <c r="L109" s="6"/>
      <c r="N109" s="32"/>
      <c r="O109" s="6"/>
      <c r="P109" s="127"/>
    </row>
    <row r="110" spans="1:16" ht="12" thickTop="1">
      <c r="A110" s="66" t="s">
        <v>132</v>
      </c>
      <c r="B110" s="9"/>
      <c r="C110" s="9"/>
      <c r="D110" s="10"/>
      <c r="E110" s="11"/>
      <c r="F110" s="11"/>
      <c r="G110" s="34"/>
      <c r="H110" s="35"/>
      <c r="I110" s="11"/>
      <c r="J110" s="10"/>
      <c r="K110" s="35"/>
      <c r="L110" s="11"/>
      <c r="M110" s="10"/>
      <c r="N110" s="35"/>
      <c r="O110" s="11"/>
      <c r="P110" s="36"/>
    </row>
    <row r="111" spans="1:16" ht="11.25">
      <c r="A111" s="13" t="s">
        <v>42</v>
      </c>
      <c r="B111" s="14" t="s">
        <v>43</v>
      </c>
      <c r="C111" s="14"/>
      <c r="D111" s="114" t="s">
        <v>158</v>
      </c>
      <c r="E111" s="16">
        <v>3000</v>
      </c>
      <c r="F111" s="16"/>
      <c r="G111" s="17"/>
      <c r="H111" s="18"/>
      <c r="I111" s="16"/>
      <c r="J111" s="15"/>
      <c r="K111" s="18"/>
      <c r="L111" s="16">
        <v>3000</v>
      </c>
      <c r="M111" s="15">
        <v>1945</v>
      </c>
      <c r="N111" s="18">
        <v>39609</v>
      </c>
      <c r="O111" s="16">
        <f aca="true" t="shared" si="8" ref="O111:O135">F111+I111+L111</f>
        <v>3000</v>
      </c>
      <c r="P111" s="19">
        <f aca="true" t="shared" si="9" ref="P111:P135">E111-O111</f>
        <v>0</v>
      </c>
    </row>
    <row r="112" spans="1:16" ht="11.25">
      <c r="A112" s="20"/>
      <c r="B112" s="14" t="s">
        <v>44</v>
      </c>
      <c r="C112" s="14"/>
      <c r="D112" s="15">
        <v>6002</v>
      </c>
      <c r="E112" s="16">
        <v>9379.85</v>
      </c>
      <c r="F112" s="16"/>
      <c r="G112" s="17"/>
      <c r="H112" s="18"/>
      <c r="I112" s="16">
        <v>4689.92</v>
      </c>
      <c r="J112" s="15">
        <v>1560</v>
      </c>
      <c r="K112" s="18">
        <v>39584</v>
      </c>
      <c r="L112" s="16">
        <v>4689.93</v>
      </c>
      <c r="M112" s="15">
        <v>4076</v>
      </c>
      <c r="N112" s="18">
        <v>39769</v>
      </c>
      <c r="O112" s="16">
        <f t="shared" si="8"/>
        <v>9379.85</v>
      </c>
      <c r="P112" s="19">
        <f t="shared" si="9"/>
        <v>0</v>
      </c>
    </row>
    <row r="113" spans="1:16" ht="11.25">
      <c r="A113" s="20"/>
      <c r="B113" s="14" t="s">
        <v>187</v>
      </c>
      <c r="C113" s="14"/>
      <c r="D113" s="15">
        <v>5372</v>
      </c>
      <c r="E113" s="16">
        <v>16049.75</v>
      </c>
      <c r="F113" s="16"/>
      <c r="G113" s="17"/>
      <c r="H113" s="18"/>
      <c r="I113" s="16">
        <v>8024.87</v>
      </c>
      <c r="J113" s="15">
        <v>1562</v>
      </c>
      <c r="K113" s="18">
        <v>39584</v>
      </c>
      <c r="L113" s="16">
        <v>8024.88</v>
      </c>
      <c r="M113" s="15">
        <v>4077</v>
      </c>
      <c r="N113" s="18">
        <v>39769</v>
      </c>
      <c r="O113" s="16">
        <f t="shared" si="8"/>
        <v>16049.75</v>
      </c>
      <c r="P113" s="19">
        <f t="shared" si="9"/>
        <v>0</v>
      </c>
    </row>
    <row r="114" spans="1:16" ht="11.25">
      <c r="A114" s="20"/>
      <c r="B114" s="14" t="s">
        <v>47</v>
      </c>
      <c r="C114" s="14"/>
      <c r="D114" s="114" t="s">
        <v>158</v>
      </c>
      <c r="E114" s="16">
        <v>7500</v>
      </c>
      <c r="F114" s="16"/>
      <c r="G114" s="17"/>
      <c r="H114" s="18"/>
      <c r="I114" s="16"/>
      <c r="J114" s="15"/>
      <c r="K114" s="18"/>
      <c r="L114" s="16">
        <v>7500</v>
      </c>
      <c r="M114" s="15">
        <v>1945</v>
      </c>
      <c r="N114" s="18">
        <v>39609</v>
      </c>
      <c r="O114" s="16">
        <f t="shared" si="8"/>
        <v>7500</v>
      </c>
      <c r="P114" s="19">
        <f t="shared" si="9"/>
        <v>0</v>
      </c>
    </row>
    <row r="115" spans="1:16" ht="11.25">
      <c r="A115" s="20"/>
      <c r="B115" s="14" t="s">
        <v>48</v>
      </c>
      <c r="C115" s="14"/>
      <c r="D115" s="114" t="s">
        <v>158</v>
      </c>
      <c r="E115" s="16">
        <v>15670</v>
      </c>
      <c r="F115" s="16"/>
      <c r="G115" s="17"/>
      <c r="H115" s="18"/>
      <c r="I115" s="16"/>
      <c r="J115" s="15"/>
      <c r="K115" s="18"/>
      <c r="L115" s="16">
        <v>15670</v>
      </c>
      <c r="M115" s="15">
        <v>1945</v>
      </c>
      <c r="N115" s="18">
        <v>39609</v>
      </c>
      <c r="O115" s="16">
        <f t="shared" si="8"/>
        <v>15670</v>
      </c>
      <c r="P115" s="19">
        <f t="shared" si="9"/>
        <v>0</v>
      </c>
    </row>
    <row r="116" spans="1:16" ht="11.25">
      <c r="A116" s="20"/>
      <c r="B116" s="14" t="s">
        <v>49</v>
      </c>
      <c r="C116" s="14"/>
      <c r="D116" s="15">
        <v>5874</v>
      </c>
      <c r="E116" s="16">
        <v>34324.51</v>
      </c>
      <c r="F116" s="16"/>
      <c r="G116" s="17"/>
      <c r="H116" s="18"/>
      <c r="I116" s="16">
        <v>17162.25</v>
      </c>
      <c r="J116" s="15">
        <v>1944</v>
      </c>
      <c r="K116" s="18">
        <v>39609</v>
      </c>
      <c r="L116" s="16">
        <v>17162.26</v>
      </c>
      <c r="M116" s="15">
        <v>4078</v>
      </c>
      <c r="N116" s="18">
        <v>39769</v>
      </c>
      <c r="O116" s="16">
        <f t="shared" si="8"/>
        <v>34324.509999999995</v>
      </c>
      <c r="P116" s="19">
        <f t="shared" si="9"/>
        <v>0</v>
      </c>
    </row>
    <row r="117" spans="1:16" ht="11.25">
      <c r="A117" s="20"/>
      <c r="B117" s="14" t="s">
        <v>50</v>
      </c>
      <c r="C117" s="14"/>
      <c r="D117" s="15">
        <v>5376</v>
      </c>
      <c r="E117" s="16">
        <v>3486.42</v>
      </c>
      <c r="F117" s="16"/>
      <c r="G117" s="17"/>
      <c r="H117" s="18"/>
      <c r="I117" s="16">
        <v>1743.21</v>
      </c>
      <c r="J117" s="15">
        <v>1550</v>
      </c>
      <c r="K117" s="18">
        <v>39584</v>
      </c>
      <c r="L117" s="16">
        <v>1743.21</v>
      </c>
      <c r="M117" s="15">
        <v>4079</v>
      </c>
      <c r="N117" s="18">
        <v>39769</v>
      </c>
      <c r="O117" s="16">
        <f t="shared" si="8"/>
        <v>3486.42</v>
      </c>
      <c r="P117" s="19">
        <f t="shared" si="9"/>
        <v>0</v>
      </c>
    </row>
    <row r="118" spans="1:16" ht="11.25">
      <c r="A118" s="20"/>
      <c r="B118" s="14" t="s">
        <v>51</v>
      </c>
      <c r="C118" s="14"/>
      <c r="D118" s="15">
        <v>5370</v>
      </c>
      <c r="E118" s="16">
        <v>13440.47</v>
      </c>
      <c r="F118" s="16"/>
      <c r="G118" s="17"/>
      <c r="H118" s="18"/>
      <c r="I118" s="16">
        <v>6720.23</v>
      </c>
      <c r="J118" s="15">
        <v>1556</v>
      </c>
      <c r="K118" s="18">
        <v>39584</v>
      </c>
      <c r="L118" s="16">
        <v>6720.24</v>
      </c>
      <c r="M118" s="15">
        <v>4080</v>
      </c>
      <c r="N118" s="18">
        <v>39769</v>
      </c>
      <c r="O118" s="16">
        <f t="shared" si="8"/>
        <v>13440.47</v>
      </c>
      <c r="P118" s="19">
        <f t="shared" si="9"/>
        <v>0</v>
      </c>
    </row>
    <row r="119" spans="1:16" ht="11.25">
      <c r="A119" s="20"/>
      <c r="B119" s="14" t="s">
        <v>52</v>
      </c>
      <c r="C119" s="14"/>
      <c r="D119" s="15">
        <v>5384</v>
      </c>
      <c r="E119" s="16">
        <v>11472.35</v>
      </c>
      <c r="F119" s="16"/>
      <c r="G119" s="17"/>
      <c r="H119" s="18"/>
      <c r="I119" s="16">
        <v>5736.17</v>
      </c>
      <c r="J119" s="15">
        <v>1617</v>
      </c>
      <c r="K119" s="18">
        <v>39590</v>
      </c>
      <c r="L119" s="16">
        <v>5736.18</v>
      </c>
      <c r="M119" s="15">
        <v>4081</v>
      </c>
      <c r="N119" s="18">
        <v>39769</v>
      </c>
      <c r="O119" s="16">
        <f t="shared" si="8"/>
        <v>11472.35</v>
      </c>
      <c r="P119" s="19">
        <f t="shared" si="9"/>
        <v>0</v>
      </c>
    </row>
    <row r="120" spans="1:16" ht="11.25">
      <c r="A120" s="20"/>
      <c r="B120" s="14" t="s">
        <v>53</v>
      </c>
      <c r="C120" s="14"/>
      <c r="D120" s="15">
        <v>5383</v>
      </c>
      <c r="E120" s="16">
        <v>2225.97</v>
      </c>
      <c r="F120" s="16"/>
      <c r="G120" s="17"/>
      <c r="H120" s="18"/>
      <c r="I120" s="16">
        <v>1112.98</v>
      </c>
      <c r="J120" s="15">
        <v>1553</v>
      </c>
      <c r="K120" s="18">
        <v>39584</v>
      </c>
      <c r="L120" s="16">
        <v>1112.99</v>
      </c>
      <c r="M120" s="15">
        <v>4082</v>
      </c>
      <c r="N120" s="18">
        <v>39769</v>
      </c>
      <c r="O120" s="16">
        <f t="shared" si="8"/>
        <v>2225.9700000000003</v>
      </c>
      <c r="P120" s="19">
        <f t="shared" si="9"/>
        <v>0</v>
      </c>
    </row>
    <row r="121" spans="1:16" ht="11.25">
      <c r="A121" s="20"/>
      <c r="B121" s="14" t="s">
        <v>54</v>
      </c>
      <c r="C121" s="14"/>
      <c r="D121" s="15">
        <v>5381</v>
      </c>
      <c r="E121" s="16">
        <v>3344.15</v>
      </c>
      <c r="F121" s="16"/>
      <c r="G121" s="17"/>
      <c r="H121" s="18"/>
      <c r="I121" s="16">
        <v>1672.07</v>
      </c>
      <c r="J121" s="15">
        <v>1551</v>
      </c>
      <c r="K121" s="18">
        <v>39584</v>
      </c>
      <c r="L121" s="16">
        <v>1672.08</v>
      </c>
      <c r="M121" s="15">
        <v>4083</v>
      </c>
      <c r="N121" s="18">
        <v>39769</v>
      </c>
      <c r="O121" s="16">
        <f t="shared" si="8"/>
        <v>3344.1499999999996</v>
      </c>
      <c r="P121" s="19">
        <f t="shared" si="9"/>
        <v>0</v>
      </c>
    </row>
    <row r="122" spans="1:16" ht="11.25">
      <c r="A122" s="20"/>
      <c r="B122" s="14" t="s">
        <v>55</v>
      </c>
      <c r="C122" s="14"/>
      <c r="D122" s="15">
        <v>5379</v>
      </c>
      <c r="E122" s="16">
        <v>8281.16</v>
      </c>
      <c r="F122" s="16"/>
      <c r="G122" s="17"/>
      <c r="H122" s="18"/>
      <c r="I122" s="16">
        <v>4140.58</v>
      </c>
      <c r="J122" s="15">
        <v>1559</v>
      </c>
      <c r="K122" s="18">
        <v>39584</v>
      </c>
      <c r="L122" s="16">
        <v>4140.58</v>
      </c>
      <c r="M122" s="15">
        <v>1942</v>
      </c>
      <c r="N122" s="18">
        <v>39609</v>
      </c>
      <c r="O122" s="16">
        <f t="shared" si="8"/>
        <v>8281.16</v>
      </c>
      <c r="P122" s="19">
        <f t="shared" si="9"/>
        <v>0</v>
      </c>
    </row>
    <row r="123" spans="1:16" ht="11.25">
      <c r="A123" s="20"/>
      <c r="B123" s="14" t="s">
        <v>56</v>
      </c>
      <c r="C123" s="14"/>
      <c r="D123" s="15">
        <v>5378</v>
      </c>
      <c r="E123" s="16">
        <v>21102.65</v>
      </c>
      <c r="F123" s="16">
        <v>10000</v>
      </c>
      <c r="G123" s="17">
        <v>1297</v>
      </c>
      <c r="H123" s="18">
        <v>39562</v>
      </c>
      <c r="I123" s="16">
        <v>5551.32</v>
      </c>
      <c r="J123" s="15">
        <v>1569</v>
      </c>
      <c r="K123" s="18">
        <v>39587</v>
      </c>
      <c r="L123" s="16">
        <v>5551.33</v>
      </c>
      <c r="M123" s="15">
        <v>4084</v>
      </c>
      <c r="N123" s="18">
        <v>39769</v>
      </c>
      <c r="O123" s="16">
        <f t="shared" si="8"/>
        <v>21102.65</v>
      </c>
      <c r="P123" s="19">
        <f t="shared" si="9"/>
        <v>0</v>
      </c>
    </row>
    <row r="124" spans="1:16" ht="11.25">
      <c r="A124" s="20"/>
      <c r="B124" s="14" t="s">
        <v>57</v>
      </c>
      <c r="C124" s="14"/>
      <c r="D124" s="15">
        <v>5374</v>
      </c>
      <c r="E124" s="16">
        <v>4836.64</v>
      </c>
      <c r="F124" s="16"/>
      <c r="G124" s="17"/>
      <c r="H124" s="18"/>
      <c r="I124" s="16">
        <v>2418.32</v>
      </c>
      <c r="J124" s="15">
        <v>1552</v>
      </c>
      <c r="K124" s="18">
        <v>39584</v>
      </c>
      <c r="L124" s="16">
        <v>2418.32</v>
      </c>
      <c r="M124" s="15">
        <v>4085</v>
      </c>
      <c r="N124" s="18">
        <v>39769</v>
      </c>
      <c r="O124" s="16">
        <f t="shared" si="8"/>
        <v>4836.64</v>
      </c>
      <c r="P124" s="19">
        <f t="shared" si="9"/>
        <v>0</v>
      </c>
    </row>
    <row r="125" spans="1:16" ht="11.25">
      <c r="A125" s="20"/>
      <c r="B125" s="14" t="s">
        <v>58</v>
      </c>
      <c r="C125" s="14"/>
      <c r="D125" s="15">
        <v>5371</v>
      </c>
      <c r="E125" s="16">
        <v>2800.91</v>
      </c>
      <c r="F125" s="16">
        <v>1400.45</v>
      </c>
      <c r="G125" s="17">
        <v>1298</v>
      </c>
      <c r="H125" s="18">
        <v>39562</v>
      </c>
      <c r="I125" s="16"/>
      <c r="J125" s="15"/>
      <c r="K125" s="18"/>
      <c r="L125" s="16">
        <v>1400.46</v>
      </c>
      <c r="M125" s="15">
        <v>4086</v>
      </c>
      <c r="N125" s="18">
        <v>39769</v>
      </c>
      <c r="O125" s="16">
        <f t="shared" si="8"/>
        <v>2800.91</v>
      </c>
      <c r="P125" s="19">
        <f t="shared" si="9"/>
        <v>0</v>
      </c>
    </row>
    <row r="126" spans="1:16" ht="11.25">
      <c r="A126" s="20"/>
      <c r="B126" s="14" t="s">
        <v>59</v>
      </c>
      <c r="C126" s="14"/>
      <c r="D126" s="15">
        <v>5380</v>
      </c>
      <c r="E126" s="16">
        <v>16385.84</v>
      </c>
      <c r="F126" s="16"/>
      <c r="G126" s="17"/>
      <c r="H126" s="18"/>
      <c r="I126" s="16">
        <v>8192.92</v>
      </c>
      <c r="J126" s="15">
        <v>1558</v>
      </c>
      <c r="K126" s="18">
        <v>39584</v>
      </c>
      <c r="L126" s="16">
        <v>8192.92</v>
      </c>
      <c r="M126" s="15">
        <v>4087</v>
      </c>
      <c r="N126" s="18">
        <v>39769</v>
      </c>
      <c r="O126" s="16">
        <f t="shared" si="8"/>
        <v>16385.84</v>
      </c>
      <c r="P126" s="19">
        <f t="shared" si="9"/>
        <v>0</v>
      </c>
    </row>
    <row r="127" spans="1:16" ht="11.25">
      <c r="A127" s="20"/>
      <c r="B127" s="14" t="s">
        <v>60</v>
      </c>
      <c r="C127" s="14"/>
      <c r="D127" s="15">
        <v>5373</v>
      </c>
      <c r="E127" s="16">
        <v>4835.42</v>
      </c>
      <c r="F127" s="16"/>
      <c r="G127" s="17"/>
      <c r="H127" s="18"/>
      <c r="I127" s="16">
        <v>2417.71</v>
      </c>
      <c r="J127" s="15">
        <v>1547</v>
      </c>
      <c r="K127" s="18">
        <v>39584</v>
      </c>
      <c r="L127" s="16">
        <v>2417.71</v>
      </c>
      <c r="M127" s="15">
        <v>4088</v>
      </c>
      <c r="N127" s="18">
        <v>39769</v>
      </c>
      <c r="O127" s="16">
        <f t="shared" si="8"/>
        <v>4835.42</v>
      </c>
      <c r="P127" s="19">
        <f t="shared" si="9"/>
        <v>0</v>
      </c>
    </row>
    <row r="128" spans="1:16" ht="11.25">
      <c r="A128" s="20"/>
      <c r="B128" s="14" t="s">
        <v>61</v>
      </c>
      <c r="C128" s="14"/>
      <c r="D128" s="15">
        <v>5368</v>
      </c>
      <c r="E128" s="16">
        <v>5018.68</v>
      </c>
      <c r="F128" s="16"/>
      <c r="G128" s="17"/>
      <c r="H128" s="18"/>
      <c r="I128" s="16">
        <v>2509.34</v>
      </c>
      <c r="J128" s="15">
        <v>2152</v>
      </c>
      <c r="K128" s="18">
        <v>39624</v>
      </c>
      <c r="L128" s="16">
        <v>2509.34</v>
      </c>
      <c r="M128" s="15">
        <v>4089</v>
      </c>
      <c r="N128" s="18">
        <v>39769</v>
      </c>
      <c r="O128" s="16">
        <f t="shared" si="8"/>
        <v>5018.68</v>
      </c>
      <c r="P128" s="19">
        <f t="shared" si="9"/>
        <v>0</v>
      </c>
    </row>
    <row r="129" spans="1:16" ht="11.25">
      <c r="A129" s="20"/>
      <c r="B129" s="14" t="s">
        <v>62</v>
      </c>
      <c r="C129" s="14" t="s">
        <v>138</v>
      </c>
      <c r="D129" s="15">
        <v>5972</v>
      </c>
      <c r="E129" s="16">
        <v>20581.7</v>
      </c>
      <c r="F129" s="16"/>
      <c r="G129" s="17"/>
      <c r="H129" s="18"/>
      <c r="I129" s="16">
        <v>10290.85</v>
      </c>
      <c r="J129" s="15">
        <v>1554</v>
      </c>
      <c r="K129" s="18">
        <v>39584</v>
      </c>
      <c r="L129" s="16">
        <v>10290.85</v>
      </c>
      <c r="M129" s="15">
        <v>4090</v>
      </c>
      <c r="N129" s="18">
        <v>39769</v>
      </c>
      <c r="O129" s="16">
        <f t="shared" si="8"/>
        <v>20581.7</v>
      </c>
      <c r="P129" s="19">
        <f t="shared" si="9"/>
        <v>0</v>
      </c>
    </row>
    <row r="130" spans="1:16" ht="11.25">
      <c r="A130" s="20"/>
      <c r="B130" s="14" t="s">
        <v>63</v>
      </c>
      <c r="C130" s="14"/>
      <c r="D130" s="15">
        <v>5971</v>
      </c>
      <c r="E130" s="16">
        <v>4307.24</v>
      </c>
      <c r="F130" s="16"/>
      <c r="G130" s="17"/>
      <c r="H130" s="18"/>
      <c r="I130" s="16">
        <v>2153.62</v>
      </c>
      <c r="J130" s="15">
        <v>1549</v>
      </c>
      <c r="K130" s="18">
        <v>39584</v>
      </c>
      <c r="L130" s="16">
        <v>2153.62</v>
      </c>
      <c r="M130" s="15">
        <v>4091</v>
      </c>
      <c r="N130" s="18">
        <v>39769</v>
      </c>
      <c r="O130" s="16">
        <f t="shared" si="8"/>
        <v>4307.24</v>
      </c>
      <c r="P130" s="19">
        <f t="shared" si="9"/>
        <v>0</v>
      </c>
    </row>
    <row r="131" spans="1:16" ht="11.25">
      <c r="A131" s="20"/>
      <c r="B131" s="14" t="s">
        <v>64</v>
      </c>
      <c r="C131" s="14"/>
      <c r="D131" s="15">
        <v>5970</v>
      </c>
      <c r="E131" s="16">
        <v>350</v>
      </c>
      <c r="F131" s="16"/>
      <c r="G131" s="17"/>
      <c r="H131" s="18"/>
      <c r="I131" s="16"/>
      <c r="J131" s="15"/>
      <c r="K131" s="18"/>
      <c r="L131" s="16">
        <v>350</v>
      </c>
      <c r="M131" s="15">
        <v>1557</v>
      </c>
      <c r="N131" s="18">
        <v>39584</v>
      </c>
      <c r="O131" s="16">
        <f t="shared" si="8"/>
        <v>350</v>
      </c>
      <c r="P131" s="19">
        <f t="shared" si="9"/>
        <v>0</v>
      </c>
    </row>
    <row r="132" spans="1:16" ht="11.25">
      <c r="A132" s="20"/>
      <c r="B132" s="14" t="s">
        <v>65</v>
      </c>
      <c r="C132" s="14"/>
      <c r="D132" s="15">
        <v>5983</v>
      </c>
      <c r="E132" s="16">
        <v>350</v>
      </c>
      <c r="F132" s="16"/>
      <c r="G132" s="17"/>
      <c r="H132" s="18"/>
      <c r="I132" s="16"/>
      <c r="J132" s="15"/>
      <c r="K132" s="18"/>
      <c r="L132" s="16">
        <v>350</v>
      </c>
      <c r="M132" s="15">
        <v>1555</v>
      </c>
      <c r="N132" s="18">
        <v>39584</v>
      </c>
      <c r="O132" s="16">
        <f t="shared" si="8"/>
        <v>350</v>
      </c>
      <c r="P132" s="19">
        <f t="shared" si="9"/>
        <v>0</v>
      </c>
    </row>
    <row r="133" spans="1:16" ht="11.25">
      <c r="A133" s="20"/>
      <c r="B133" s="14" t="s">
        <v>66</v>
      </c>
      <c r="C133" s="14"/>
      <c r="D133" s="114" t="s">
        <v>157</v>
      </c>
      <c r="E133" s="16">
        <v>1000</v>
      </c>
      <c r="F133" s="16"/>
      <c r="G133" s="17"/>
      <c r="H133" s="18"/>
      <c r="I133" s="16"/>
      <c r="J133" s="15"/>
      <c r="K133" s="18"/>
      <c r="L133" s="16">
        <v>1000</v>
      </c>
      <c r="M133" s="15">
        <v>1943</v>
      </c>
      <c r="N133" s="18">
        <v>39609</v>
      </c>
      <c r="O133" s="16">
        <f t="shared" si="8"/>
        <v>1000</v>
      </c>
      <c r="P133" s="19">
        <f t="shared" si="9"/>
        <v>0</v>
      </c>
    </row>
    <row r="134" spans="1:16" ht="11.25">
      <c r="A134" s="20"/>
      <c r="B134" s="14" t="s">
        <v>67</v>
      </c>
      <c r="C134" s="14"/>
      <c r="D134" s="15">
        <v>4654</v>
      </c>
      <c r="E134" s="16">
        <v>1524</v>
      </c>
      <c r="F134" s="16"/>
      <c r="G134" s="17"/>
      <c r="H134" s="18"/>
      <c r="I134" s="16"/>
      <c r="J134" s="15"/>
      <c r="K134" s="18"/>
      <c r="L134" s="16">
        <v>1524</v>
      </c>
      <c r="M134" s="15">
        <v>1618</v>
      </c>
      <c r="N134" s="18">
        <v>39590</v>
      </c>
      <c r="O134" s="16">
        <f t="shared" si="8"/>
        <v>1524</v>
      </c>
      <c r="P134" s="19">
        <f t="shared" si="9"/>
        <v>0</v>
      </c>
    </row>
    <row r="135" spans="1:16" ht="11.25">
      <c r="A135" s="20"/>
      <c r="B135" s="14" t="s">
        <v>181</v>
      </c>
      <c r="C135" s="14"/>
      <c r="D135" s="15">
        <v>5382</v>
      </c>
      <c r="E135" s="16">
        <v>8913.25</v>
      </c>
      <c r="F135" s="16"/>
      <c r="G135" s="17"/>
      <c r="H135" s="18"/>
      <c r="I135" s="16">
        <v>4456.62</v>
      </c>
      <c r="J135" s="15">
        <v>1548</v>
      </c>
      <c r="K135" s="18">
        <v>39584</v>
      </c>
      <c r="L135" s="16">
        <v>4456.63</v>
      </c>
      <c r="M135" s="15">
        <v>4092</v>
      </c>
      <c r="N135" s="18">
        <v>39769</v>
      </c>
      <c r="O135" s="16">
        <f t="shared" si="8"/>
        <v>8913.25</v>
      </c>
      <c r="P135" s="19">
        <f t="shared" si="9"/>
        <v>0</v>
      </c>
    </row>
    <row r="136" spans="1:16" ht="11.25">
      <c r="A136" s="20"/>
      <c r="B136" s="21" t="s">
        <v>14</v>
      </c>
      <c r="C136" s="14"/>
      <c r="D136" s="15"/>
      <c r="E136" s="22">
        <f>SUM(E111:E135)</f>
        <v>220180.96000000002</v>
      </c>
      <c r="F136" s="113"/>
      <c r="G136" s="17"/>
      <c r="H136" s="18"/>
      <c r="I136" s="16"/>
      <c r="J136" s="15"/>
      <c r="K136" s="18"/>
      <c r="L136" s="16"/>
      <c r="M136" s="15"/>
      <c r="N136" s="18"/>
      <c r="O136" s="16"/>
      <c r="P136" s="19"/>
    </row>
    <row r="137" spans="1:16" ht="11.25">
      <c r="A137" s="20"/>
      <c r="B137" s="21"/>
      <c r="C137" s="14"/>
      <c r="D137" s="15"/>
      <c r="E137" s="22"/>
      <c r="F137" s="113"/>
      <c r="G137" s="17"/>
      <c r="H137" s="18"/>
      <c r="I137" s="16"/>
      <c r="J137" s="15"/>
      <c r="K137" s="18"/>
      <c r="L137" s="16"/>
      <c r="M137" s="15"/>
      <c r="N137" s="18"/>
      <c r="O137" s="16"/>
      <c r="P137" s="19"/>
    </row>
    <row r="138" spans="1:16" ht="11.25">
      <c r="A138" s="20"/>
      <c r="B138" s="21"/>
      <c r="C138" s="14"/>
      <c r="D138" s="15"/>
      <c r="E138" s="22"/>
      <c r="F138" s="113"/>
      <c r="G138" s="17"/>
      <c r="H138" s="18"/>
      <c r="I138" s="16"/>
      <c r="J138" s="15"/>
      <c r="K138" s="18"/>
      <c r="L138" s="16"/>
      <c r="M138" s="15"/>
      <c r="N138" s="18"/>
      <c r="O138" s="16"/>
      <c r="P138" s="19"/>
    </row>
    <row r="139" spans="1:16" ht="11.25">
      <c r="A139" s="20"/>
      <c r="B139" s="14"/>
      <c r="C139" s="14"/>
      <c r="D139" s="15"/>
      <c r="E139" s="16"/>
      <c r="F139" s="16"/>
      <c r="G139" s="17"/>
      <c r="H139" s="18"/>
      <c r="I139" s="16"/>
      <c r="J139" s="15"/>
      <c r="K139" s="18"/>
      <c r="L139" s="16"/>
      <c r="M139" s="15"/>
      <c r="N139" s="18"/>
      <c r="O139" s="16"/>
      <c r="P139" s="19"/>
    </row>
    <row r="140" spans="1:16" ht="11.25">
      <c r="A140" s="66" t="s">
        <v>133</v>
      </c>
      <c r="B140" s="14"/>
      <c r="C140" s="14"/>
      <c r="D140" s="15"/>
      <c r="E140" s="16"/>
      <c r="F140" s="16"/>
      <c r="G140" s="17"/>
      <c r="H140" s="18"/>
      <c r="I140" s="16"/>
      <c r="J140" s="15"/>
      <c r="K140" s="18"/>
      <c r="L140" s="16"/>
      <c r="M140" s="15"/>
      <c r="N140" s="18"/>
      <c r="O140" s="16"/>
      <c r="P140" s="19"/>
    </row>
    <row r="141" spans="1:16" ht="11.25">
      <c r="A141" s="75" t="s">
        <v>134</v>
      </c>
      <c r="B141" s="14"/>
      <c r="C141" s="14"/>
      <c r="D141" s="15"/>
      <c r="E141" s="16"/>
      <c r="F141" s="16"/>
      <c r="G141" s="17"/>
      <c r="H141" s="18"/>
      <c r="I141" s="16"/>
      <c r="J141" s="15"/>
      <c r="K141" s="18"/>
      <c r="L141" s="16"/>
      <c r="M141" s="15"/>
      <c r="N141" s="18"/>
      <c r="O141" s="16"/>
      <c r="P141" s="19"/>
    </row>
    <row r="142" spans="1:16" ht="11.25">
      <c r="A142" s="42" t="s">
        <v>182</v>
      </c>
      <c r="B142" s="43" t="s">
        <v>69</v>
      </c>
      <c r="C142" s="43"/>
      <c r="D142" s="115" t="s">
        <v>156</v>
      </c>
      <c r="E142" s="69">
        <v>301330</v>
      </c>
      <c r="F142" s="16">
        <v>75000</v>
      </c>
      <c r="G142" s="17">
        <v>675</v>
      </c>
      <c r="H142" s="18">
        <v>39518</v>
      </c>
      <c r="I142" s="69">
        <v>100000</v>
      </c>
      <c r="J142" s="70">
        <v>1487</v>
      </c>
      <c r="K142" s="71">
        <v>39582</v>
      </c>
      <c r="L142" s="69">
        <v>126330</v>
      </c>
      <c r="M142" s="68">
        <v>2568</v>
      </c>
      <c r="N142" s="71">
        <v>39653</v>
      </c>
      <c r="O142" s="69">
        <f>+F142+I142+L142</f>
        <v>301330</v>
      </c>
      <c r="P142" s="72">
        <f>E142-O142</f>
        <v>0</v>
      </c>
    </row>
    <row r="143" spans="1:16" ht="11.25">
      <c r="A143" s="20"/>
      <c r="B143" s="21" t="s">
        <v>14</v>
      </c>
      <c r="C143" s="14"/>
      <c r="D143" s="15"/>
      <c r="E143" s="22">
        <f>SUM(E142:E142)</f>
        <v>301330</v>
      </c>
      <c r="F143" s="22"/>
      <c r="G143" s="17"/>
      <c r="H143" s="18"/>
      <c r="I143" s="16"/>
      <c r="J143" s="15"/>
      <c r="K143" s="18"/>
      <c r="L143" s="16"/>
      <c r="M143" s="15"/>
      <c r="N143" s="18"/>
      <c r="O143" s="16"/>
      <c r="P143" s="19"/>
    </row>
    <row r="144" spans="1:16" ht="12" thickBot="1">
      <c r="A144" s="24"/>
      <c r="B144" s="28"/>
      <c r="C144" s="28"/>
      <c r="D144" s="25"/>
      <c r="E144" s="29"/>
      <c r="F144" s="29"/>
      <c r="G144" s="26"/>
      <c r="H144" s="27"/>
      <c r="I144" s="29"/>
      <c r="J144" s="25"/>
      <c r="K144" s="27"/>
      <c r="L144" s="29"/>
      <c r="M144" s="25"/>
      <c r="N144" s="27"/>
      <c r="O144" s="29"/>
      <c r="P144" s="30"/>
    </row>
    <row r="145" spans="1:16" ht="12" thickTop="1">
      <c r="A145" s="37"/>
      <c r="B145" s="37"/>
      <c r="C145" s="37"/>
      <c r="D145" s="38"/>
      <c r="E145" s="39"/>
      <c r="F145" s="39"/>
      <c r="G145" s="40"/>
      <c r="H145" s="41"/>
      <c r="I145" s="39"/>
      <c r="J145" s="38"/>
      <c r="K145" s="41"/>
      <c r="L145" s="39"/>
      <c r="M145" s="38"/>
      <c r="N145" s="41"/>
      <c r="O145" s="39"/>
      <c r="P145" s="39"/>
    </row>
    <row r="146" spans="1:16" ht="11.25">
      <c r="A146" s="37"/>
      <c r="B146" s="37"/>
      <c r="C146" s="37"/>
      <c r="D146" s="38"/>
      <c r="E146" s="39"/>
      <c r="F146" s="39"/>
      <c r="G146" s="40"/>
      <c r="H146" s="41"/>
      <c r="I146" s="39"/>
      <c r="J146" s="38"/>
      <c r="K146" s="41"/>
      <c r="L146" s="39"/>
      <c r="M146" s="38"/>
      <c r="N146" s="41"/>
      <c r="O146" s="39"/>
      <c r="P146" s="39"/>
    </row>
    <row r="147" spans="1:16" ht="11.25">
      <c r="A147" s="37"/>
      <c r="B147" s="37"/>
      <c r="C147" s="37"/>
      <c r="D147" s="38"/>
      <c r="E147" s="39"/>
      <c r="F147" s="39"/>
      <c r="G147" s="40"/>
      <c r="H147" s="41"/>
      <c r="I147" s="39"/>
      <c r="J147" s="38"/>
      <c r="K147" s="41"/>
      <c r="L147" s="39"/>
      <c r="M147" s="38"/>
      <c r="N147" s="41"/>
      <c r="O147" s="39"/>
      <c r="P147" s="39"/>
    </row>
    <row r="148" spans="1:16" ht="12" thickBot="1">
      <c r="A148" s="37"/>
      <c r="B148" s="37"/>
      <c r="C148" s="37"/>
      <c r="D148" s="38"/>
      <c r="E148" s="39"/>
      <c r="F148" s="39"/>
      <c r="G148" s="40"/>
      <c r="H148" s="41"/>
      <c r="I148" s="39"/>
      <c r="J148" s="38"/>
      <c r="K148" s="41"/>
      <c r="L148" s="39"/>
      <c r="M148" s="38"/>
      <c r="N148" s="41"/>
      <c r="O148" s="39"/>
      <c r="P148" s="39"/>
    </row>
    <row r="149" spans="1:16" ht="12.75" thickBot="1" thickTop="1">
      <c r="A149" s="1" t="s">
        <v>0</v>
      </c>
      <c r="B149" s="2" t="s">
        <v>1</v>
      </c>
      <c r="C149" s="2" t="s">
        <v>39</v>
      </c>
      <c r="D149" s="2" t="s">
        <v>2</v>
      </c>
      <c r="E149" s="2" t="s">
        <v>123</v>
      </c>
      <c r="F149" s="2" t="s">
        <v>175</v>
      </c>
      <c r="G149" s="2" t="s">
        <v>11</v>
      </c>
      <c r="H149" s="2" t="s">
        <v>12</v>
      </c>
      <c r="I149" s="2" t="s">
        <v>3</v>
      </c>
      <c r="J149" s="2" t="s">
        <v>11</v>
      </c>
      <c r="K149" s="2" t="s">
        <v>12</v>
      </c>
      <c r="L149" s="2" t="s">
        <v>186</v>
      </c>
      <c r="M149" s="2" t="s">
        <v>11</v>
      </c>
      <c r="N149" s="2" t="s">
        <v>12</v>
      </c>
      <c r="O149" s="2" t="s">
        <v>6</v>
      </c>
      <c r="P149" s="3" t="s">
        <v>7</v>
      </c>
    </row>
    <row r="150" spans="1:16" ht="12.75" thickBot="1" thickTop="1">
      <c r="A150" s="124"/>
      <c r="B150" s="37"/>
      <c r="C150" s="37"/>
      <c r="D150" s="38"/>
      <c r="E150" s="39"/>
      <c r="F150" s="39"/>
      <c r="G150" s="40"/>
      <c r="H150" s="41"/>
      <c r="I150" s="39"/>
      <c r="J150" s="38"/>
      <c r="K150" s="41"/>
      <c r="L150" s="39"/>
      <c r="M150" s="38"/>
      <c r="N150" s="41"/>
      <c r="O150" s="39"/>
      <c r="P150" s="125"/>
    </row>
    <row r="151" spans="1:16" ht="12" thickTop="1">
      <c r="A151" s="100" t="s">
        <v>93</v>
      </c>
      <c r="E151" s="6"/>
      <c r="F151" s="6"/>
      <c r="G151" s="31"/>
      <c r="H151" s="32"/>
      <c r="I151" s="6"/>
      <c r="K151" s="32"/>
      <c r="L151" s="6"/>
      <c r="N151" s="32"/>
      <c r="O151" s="6"/>
      <c r="P151" s="126"/>
    </row>
    <row r="152" spans="1:16" ht="12" thickBot="1">
      <c r="A152" s="101"/>
      <c r="E152" s="6"/>
      <c r="F152" s="6"/>
      <c r="G152" s="31"/>
      <c r="H152" s="32"/>
      <c r="I152" s="6"/>
      <c r="K152" s="32"/>
      <c r="L152" s="6"/>
      <c r="N152" s="32"/>
      <c r="O152" s="6"/>
      <c r="P152" s="127"/>
    </row>
    <row r="153" spans="1:16" ht="12" thickTop="1">
      <c r="A153" s="44" t="s">
        <v>172</v>
      </c>
      <c r="B153" s="9"/>
      <c r="C153" s="9"/>
      <c r="D153" s="10"/>
      <c r="E153" s="11"/>
      <c r="F153" s="11"/>
      <c r="G153" s="34"/>
      <c r="H153" s="35"/>
      <c r="I153" s="11"/>
      <c r="J153" s="10"/>
      <c r="K153" s="35"/>
      <c r="L153" s="11"/>
      <c r="M153" s="10"/>
      <c r="N153" s="35"/>
      <c r="O153" s="11"/>
      <c r="P153" s="36"/>
    </row>
    <row r="154" spans="1:16" ht="11.25">
      <c r="A154" s="13" t="s">
        <v>94</v>
      </c>
      <c r="B154" s="14" t="s">
        <v>95</v>
      </c>
      <c r="C154" s="14"/>
      <c r="D154" s="114" t="s">
        <v>159</v>
      </c>
      <c r="E154" s="16">
        <v>171000</v>
      </c>
      <c r="F154" s="16">
        <v>53357</v>
      </c>
      <c r="G154" s="15">
        <v>676</v>
      </c>
      <c r="H154" s="18">
        <v>39518</v>
      </c>
      <c r="I154" s="16"/>
      <c r="J154" s="17"/>
      <c r="K154" s="18"/>
      <c r="L154" s="16">
        <v>117643</v>
      </c>
      <c r="M154" s="15">
        <v>3265</v>
      </c>
      <c r="N154" s="18">
        <v>39707</v>
      </c>
      <c r="O154" s="16">
        <f>+F154+I154+L154</f>
        <v>171000</v>
      </c>
      <c r="P154" s="19">
        <f>E154-O154</f>
        <v>0</v>
      </c>
    </row>
    <row r="155" spans="1:16" ht="11.25">
      <c r="A155" s="20"/>
      <c r="B155" s="21" t="s">
        <v>14</v>
      </c>
      <c r="C155" s="14"/>
      <c r="D155" s="15"/>
      <c r="E155" s="22">
        <f>SUM(E154:E154)</f>
        <v>171000</v>
      </c>
      <c r="F155" s="22"/>
      <c r="G155" s="15"/>
      <c r="H155" s="18"/>
      <c r="I155" s="16"/>
      <c r="J155" s="15"/>
      <c r="K155" s="18"/>
      <c r="L155" s="16"/>
      <c r="M155" s="15"/>
      <c r="N155" s="18"/>
      <c r="O155" s="16"/>
      <c r="P155" s="19"/>
    </row>
    <row r="156" spans="1:16" ht="11.25">
      <c r="A156" s="20"/>
      <c r="B156" s="21"/>
      <c r="C156" s="14"/>
      <c r="D156" s="15"/>
      <c r="E156" s="22"/>
      <c r="F156" s="22"/>
      <c r="G156" s="15"/>
      <c r="H156" s="18"/>
      <c r="I156" s="16"/>
      <c r="J156" s="15"/>
      <c r="K156" s="18"/>
      <c r="L156" s="16"/>
      <c r="M156" s="15"/>
      <c r="N156" s="18"/>
      <c r="O156" s="16"/>
      <c r="P156" s="19"/>
    </row>
    <row r="157" spans="1:16" ht="11.25">
      <c r="A157" s="20"/>
      <c r="B157" s="21"/>
      <c r="C157" s="14"/>
      <c r="D157" s="15"/>
      <c r="E157" s="22"/>
      <c r="F157" s="22"/>
      <c r="G157" s="15"/>
      <c r="H157" s="18"/>
      <c r="I157" s="16"/>
      <c r="J157" s="15"/>
      <c r="K157" s="18"/>
      <c r="L157" s="16"/>
      <c r="M157" s="15"/>
      <c r="N157" s="18"/>
      <c r="O157" s="16"/>
      <c r="P157" s="19"/>
    </row>
    <row r="158" spans="1:16" ht="11.25">
      <c r="A158" s="20"/>
      <c r="B158" s="14"/>
      <c r="C158" s="14"/>
      <c r="D158" s="15"/>
      <c r="E158" s="16"/>
      <c r="F158" s="16"/>
      <c r="G158" s="15"/>
      <c r="H158" s="18"/>
      <c r="I158" s="16"/>
      <c r="J158" s="15"/>
      <c r="K158" s="18"/>
      <c r="L158" s="16"/>
      <c r="M158" s="15"/>
      <c r="N158" s="18"/>
      <c r="O158" s="16"/>
      <c r="P158" s="19"/>
    </row>
    <row r="159" spans="1:16" ht="11.25">
      <c r="A159" s="45" t="s">
        <v>96</v>
      </c>
      <c r="B159" s="14"/>
      <c r="C159" s="14"/>
      <c r="D159" s="15"/>
      <c r="E159" s="16"/>
      <c r="F159" s="16"/>
      <c r="G159" s="15"/>
      <c r="H159" s="18"/>
      <c r="I159" s="16"/>
      <c r="J159" s="15"/>
      <c r="K159" s="18"/>
      <c r="L159" s="16"/>
      <c r="M159" s="15"/>
      <c r="N159" s="18"/>
      <c r="O159" s="16"/>
      <c r="P159" s="19"/>
    </row>
    <row r="160" spans="1:16" ht="11.25">
      <c r="A160" s="13" t="s">
        <v>183</v>
      </c>
      <c r="B160" s="14" t="s">
        <v>98</v>
      </c>
      <c r="C160" s="14"/>
      <c r="D160" s="114" t="s">
        <v>163</v>
      </c>
      <c r="E160" s="16">
        <v>5200</v>
      </c>
      <c r="F160" s="16"/>
      <c r="G160" s="15"/>
      <c r="H160" s="18"/>
      <c r="I160" s="16"/>
      <c r="J160" s="15"/>
      <c r="K160" s="18"/>
      <c r="L160" s="16">
        <v>5200</v>
      </c>
      <c r="M160" s="15">
        <v>1948</v>
      </c>
      <c r="N160" s="18">
        <v>39609</v>
      </c>
      <c r="O160" s="16">
        <f aca="true" t="shared" si="10" ref="O160:O169">F160+I160+L160</f>
        <v>5200</v>
      </c>
      <c r="P160" s="19">
        <f aca="true" t="shared" si="11" ref="P160:P169">E160-O160</f>
        <v>0</v>
      </c>
    </row>
    <row r="161" spans="1:16" ht="11.25">
      <c r="A161" s="20"/>
      <c r="B161" s="14" t="s">
        <v>99</v>
      </c>
      <c r="C161" s="14"/>
      <c r="D161" s="114" t="s">
        <v>161</v>
      </c>
      <c r="E161" s="16">
        <v>230</v>
      </c>
      <c r="F161" s="16"/>
      <c r="G161" s="15"/>
      <c r="H161" s="18"/>
      <c r="I161" s="16"/>
      <c r="J161" s="15"/>
      <c r="K161" s="18"/>
      <c r="L161" s="16">
        <v>230</v>
      </c>
      <c r="M161" s="15">
        <v>1952</v>
      </c>
      <c r="N161" s="18">
        <v>39609</v>
      </c>
      <c r="O161" s="16">
        <f t="shared" si="10"/>
        <v>230</v>
      </c>
      <c r="P161" s="19">
        <f t="shared" si="11"/>
        <v>0</v>
      </c>
    </row>
    <row r="162" spans="1:16" ht="11.25">
      <c r="A162" s="20"/>
      <c r="B162" s="14" t="s">
        <v>100</v>
      </c>
      <c r="C162" s="14"/>
      <c r="D162" s="114" t="s">
        <v>162</v>
      </c>
      <c r="E162" s="16">
        <v>5000</v>
      </c>
      <c r="F162" s="16"/>
      <c r="G162" s="15"/>
      <c r="H162" s="18"/>
      <c r="I162" s="16"/>
      <c r="J162" s="15"/>
      <c r="K162" s="18"/>
      <c r="L162" s="16">
        <v>5000</v>
      </c>
      <c r="M162" s="15">
        <v>1949</v>
      </c>
      <c r="N162" s="18">
        <v>39609</v>
      </c>
      <c r="O162" s="16">
        <f t="shared" si="10"/>
        <v>5000</v>
      </c>
      <c r="P162" s="19">
        <f t="shared" si="11"/>
        <v>0</v>
      </c>
    </row>
    <row r="163" spans="1:16" ht="11.25">
      <c r="A163" s="20"/>
      <c r="B163" s="14" t="s">
        <v>277</v>
      </c>
      <c r="C163" s="14"/>
      <c r="D163" s="114" t="s">
        <v>160</v>
      </c>
      <c r="E163" s="16">
        <v>1677</v>
      </c>
      <c r="F163" s="16"/>
      <c r="G163" s="15"/>
      <c r="H163" s="18"/>
      <c r="I163" s="16"/>
      <c r="J163" s="15"/>
      <c r="K163" s="18"/>
      <c r="L163" s="16">
        <v>1677</v>
      </c>
      <c r="M163" s="15">
        <v>1954</v>
      </c>
      <c r="N163" s="18">
        <v>39609</v>
      </c>
      <c r="O163" s="16">
        <f t="shared" si="10"/>
        <v>1677</v>
      </c>
      <c r="P163" s="19">
        <f t="shared" si="11"/>
        <v>0</v>
      </c>
    </row>
    <row r="164" spans="1:16" ht="11.25">
      <c r="A164" s="20"/>
      <c r="B164" s="14" t="s">
        <v>255</v>
      </c>
      <c r="C164" s="14"/>
      <c r="D164" s="114" t="s">
        <v>165</v>
      </c>
      <c r="E164" s="16">
        <v>600</v>
      </c>
      <c r="F164" s="16"/>
      <c r="G164" s="15"/>
      <c r="H164" s="18"/>
      <c r="I164" s="16"/>
      <c r="J164" s="15"/>
      <c r="K164" s="18"/>
      <c r="L164" s="16">
        <v>600</v>
      </c>
      <c r="M164" s="15">
        <v>1946</v>
      </c>
      <c r="N164" s="18">
        <v>39609</v>
      </c>
      <c r="O164" s="16">
        <f t="shared" si="10"/>
        <v>600</v>
      </c>
      <c r="P164" s="19">
        <f t="shared" si="11"/>
        <v>0</v>
      </c>
    </row>
    <row r="165" spans="1:16" ht="11.25">
      <c r="A165" s="20"/>
      <c r="B165" s="14" t="s">
        <v>103</v>
      </c>
      <c r="C165" s="14"/>
      <c r="D165" s="15">
        <v>3261</v>
      </c>
      <c r="E165" s="16">
        <v>230</v>
      </c>
      <c r="F165" s="16"/>
      <c r="G165" s="15"/>
      <c r="H165" s="18"/>
      <c r="I165" s="16"/>
      <c r="J165" s="15"/>
      <c r="K165" s="18"/>
      <c r="L165" s="16">
        <v>230</v>
      </c>
      <c r="M165" s="15">
        <v>1947</v>
      </c>
      <c r="N165" s="18">
        <v>39609</v>
      </c>
      <c r="O165" s="16">
        <f t="shared" si="10"/>
        <v>230</v>
      </c>
      <c r="P165" s="19">
        <f t="shared" si="11"/>
        <v>0</v>
      </c>
    </row>
    <row r="166" spans="1:16" ht="11.25">
      <c r="A166" s="20"/>
      <c r="B166" s="14" t="s">
        <v>256</v>
      </c>
      <c r="C166" s="14"/>
      <c r="D166" s="114" t="s">
        <v>164</v>
      </c>
      <c r="E166" s="16">
        <v>700</v>
      </c>
      <c r="F166" s="16"/>
      <c r="G166" s="15"/>
      <c r="H166" s="18"/>
      <c r="I166" s="16"/>
      <c r="J166" s="15"/>
      <c r="K166" s="18"/>
      <c r="L166" s="16">
        <v>700</v>
      </c>
      <c r="M166" s="15">
        <v>1955</v>
      </c>
      <c r="N166" s="18">
        <v>39609</v>
      </c>
      <c r="O166" s="16">
        <f t="shared" si="10"/>
        <v>700</v>
      </c>
      <c r="P166" s="19">
        <f t="shared" si="11"/>
        <v>0</v>
      </c>
    </row>
    <row r="167" spans="1:16" ht="11.25">
      <c r="A167" s="20"/>
      <c r="B167" s="14" t="s">
        <v>105</v>
      </c>
      <c r="C167" s="14"/>
      <c r="D167" s="15">
        <v>1044</v>
      </c>
      <c r="E167" s="16">
        <v>660</v>
      </c>
      <c r="F167" s="16"/>
      <c r="G167" s="15"/>
      <c r="H167" s="18"/>
      <c r="I167" s="16"/>
      <c r="J167" s="15"/>
      <c r="K167" s="18"/>
      <c r="L167" s="16">
        <v>660</v>
      </c>
      <c r="M167" s="15">
        <v>1950</v>
      </c>
      <c r="N167" s="18">
        <v>39609</v>
      </c>
      <c r="O167" s="16">
        <f t="shared" si="10"/>
        <v>660</v>
      </c>
      <c r="P167" s="19">
        <f t="shared" si="11"/>
        <v>0</v>
      </c>
    </row>
    <row r="168" spans="1:16" ht="11.25">
      <c r="A168" s="20"/>
      <c r="B168" s="14" t="s">
        <v>106</v>
      </c>
      <c r="C168" s="14"/>
      <c r="D168" s="15">
        <v>1518</v>
      </c>
      <c r="E168" s="16">
        <v>4260</v>
      </c>
      <c r="F168" s="16"/>
      <c r="G168" s="15"/>
      <c r="H168" s="18"/>
      <c r="I168" s="16"/>
      <c r="J168" s="15"/>
      <c r="K168" s="18"/>
      <c r="L168" s="16">
        <v>4260</v>
      </c>
      <c r="M168" s="15">
        <v>1953</v>
      </c>
      <c r="N168" s="18">
        <v>39609</v>
      </c>
      <c r="O168" s="16">
        <f t="shared" si="10"/>
        <v>4260</v>
      </c>
      <c r="P168" s="19">
        <f t="shared" si="11"/>
        <v>0</v>
      </c>
    </row>
    <row r="169" spans="1:16" ht="11.25">
      <c r="A169" s="20"/>
      <c r="B169" s="14" t="s">
        <v>107</v>
      </c>
      <c r="C169" s="14"/>
      <c r="D169" s="15">
        <v>3306</v>
      </c>
      <c r="E169" s="16">
        <v>450</v>
      </c>
      <c r="F169" s="16"/>
      <c r="G169" s="15"/>
      <c r="H169" s="18"/>
      <c r="I169" s="16"/>
      <c r="J169" s="15"/>
      <c r="K169" s="18"/>
      <c r="L169" s="16">
        <v>450</v>
      </c>
      <c r="M169" s="15">
        <v>1951</v>
      </c>
      <c r="N169" s="18">
        <v>39609</v>
      </c>
      <c r="O169" s="16">
        <f t="shared" si="10"/>
        <v>450</v>
      </c>
      <c r="P169" s="19">
        <f t="shared" si="11"/>
        <v>0</v>
      </c>
    </row>
    <row r="170" spans="1:16" ht="11.25">
      <c r="A170" s="20"/>
      <c r="B170" s="21" t="s">
        <v>14</v>
      </c>
      <c r="C170" s="14"/>
      <c r="D170" s="15"/>
      <c r="E170" s="22">
        <f>SUM(E160:E169)</f>
        <v>19007</v>
      </c>
      <c r="F170" s="22"/>
      <c r="G170" s="15"/>
      <c r="H170" s="18"/>
      <c r="I170" s="16"/>
      <c r="J170" s="15"/>
      <c r="K170" s="18"/>
      <c r="L170" s="16"/>
      <c r="M170" s="15"/>
      <c r="N170" s="18"/>
      <c r="O170" s="14"/>
      <c r="P170" s="46"/>
    </row>
    <row r="171" spans="1:16" ht="12" thickBot="1">
      <c r="A171" s="24"/>
      <c r="B171" s="28"/>
      <c r="C171" s="28"/>
      <c r="D171" s="25"/>
      <c r="E171" s="29"/>
      <c r="F171" s="29"/>
      <c r="G171" s="25"/>
      <c r="H171" s="27"/>
      <c r="I171" s="29"/>
      <c r="J171" s="25"/>
      <c r="K171" s="27"/>
      <c r="L171" s="29"/>
      <c r="M171" s="25"/>
      <c r="N171" s="27"/>
      <c r="O171" s="28"/>
      <c r="P171" s="47"/>
    </row>
    <row r="172" spans="1:16" ht="12" thickTop="1">
      <c r="A172" s="37"/>
      <c r="B172" s="37"/>
      <c r="C172" s="37"/>
      <c r="D172" s="38"/>
      <c r="E172" s="39"/>
      <c r="F172" s="39"/>
      <c r="G172" s="38"/>
      <c r="H172" s="41"/>
      <c r="I172" s="39"/>
      <c r="J172" s="38"/>
      <c r="K172" s="41"/>
      <c r="L172" s="39"/>
      <c r="M172" s="38"/>
      <c r="N172" s="41"/>
      <c r="O172" s="37"/>
      <c r="P172" s="37"/>
    </row>
    <row r="173" spans="1:16" ht="11.25">
      <c r="A173" s="37"/>
      <c r="B173" s="37"/>
      <c r="C173" s="37"/>
      <c r="D173" s="38"/>
      <c r="E173" s="39"/>
      <c r="F173" s="39"/>
      <c r="G173" s="38"/>
      <c r="H173" s="41"/>
      <c r="I173" s="39"/>
      <c r="J173" s="38"/>
      <c r="K173" s="41"/>
      <c r="L173" s="39"/>
      <c r="M173" s="38"/>
      <c r="N173" s="41"/>
      <c r="O173" s="37"/>
      <c r="P173" s="37"/>
    </row>
    <row r="174" spans="1:16" ht="11.25">
      <c r="A174" s="37"/>
      <c r="B174" s="37"/>
      <c r="C174" s="37"/>
      <c r="D174" s="38"/>
      <c r="E174" s="39"/>
      <c r="F174" s="39"/>
      <c r="G174" s="38"/>
      <c r="H174" s="41"/>
      <c r="I174" s="39"/>
      <c r="J174" s="38"/>
      <c r="K174" s="41"/>
      <c r="L174" s="39"/>
      <c r="M174" s="38"/>
      <c r="N174" s="41"/>
      <c r="O174" s="37"/>
      <c r="P174" s="37"/>
    </row>
    <row r="175" spans="1:16" ht="12" thickBot="1">
      <c r="A175" s="37"/>
      <c r="B175" s="37"/>
      <c r="C175" s="37"/>
      <c r="D175" s="38"/>
      <c r="E175" s="39"/>
      <c r="F175" s="39"/>
      <c r="G175" s="38"/>
      <c r="H175" s="41"/>
      <c r="I175" s="39"/>
      <c r="J175" s="38"/>
      <c r="K175" s="41"/>
      <c r="L175" s="39"/>
      <c r="M175" s="38"/>
      <c r="N175" s="41"/>
      <c r="O175" s="37"/>
      <c r="P175" s="37"/>
    </row>
    <row r="176" spans="1:16" ht="12.75" thickBot="1" thickTop="1">
      <c r="A176" s="1" t="s">
        <v>0</v>
      </c>
      <c r="B176" s="2" t="s">
        <v>1</v>
      </c>
      <c r="C176" s="2" t="s">
        <v>39</v>
      </c>
      <c r="D176" s="2" t="s">
        <v>2</v>
      </c>
      <c r="E176" s="2" t="s">
        <v>123</v>
      </c>
      <c r="F176" s="2" t="s">
        <v>175</v>
      </c>
      <c r="G176" s="2" t="s">
        <v>11</v>
      </c>
      <c r="H176" s="2" t="s">
        <v>12</v>
      </c>
      <c r="I176" s="2" t="s">
        <v>3</v>
      </c>
      <c r="J176" s="2" t="s">
        <v>11</v>
      </c>
      <c r="K176" s="2" t="s">
        <v>12</v>
      </c>
      <c r="L176" s="2" t="s">
        <v>186</v>
      </c>
      <c r="M176" s="2" t="s">
        <v>11</v>
      </c>
      <c r="N176" s="2" t="s">
        <v>12</v>
      </c>
      <c r="O176" s="2" t="s">
        <v>6</v>
      </c>
      <c r="P176" s="3" t="s">
        <v>7</v>
      </c>
    </row>
    <row r="177" spans="1:16" ht="12" thickTop="1">
      <c r="A177" s="128"/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121"/>
    </row>
    <row r="178" spans="1:16" ht="11.25">
      <c r="A178" s="241" t="s">
        <v>283</v>
      </c>
      <c r="E178" s="6"/>
      <c r="F178" s="6"/>
      <c r="H178" s="32"/>
      <c r="I178" s="6"/>
      <c r="K178" s="32"/>
      <c r="L178" s="6"/>
      <c r="N178" s="32"/>
      <c r="P178" s="122"/>
    </row>
    <row r="179" spans="1:16" ht="12" thickBot="1">
      <c r="A179" s="102"/>
      <c r="E179" s="6"/>
      <c r="F179" s="6"/>
      <c r="H179" s="32"/>
      <c r="I179" s="6"/>
      <c r="K179" s="32"/>
      <c r="L179" s="6"/>
      <c r="N179" s="32"/>
      <c r="P179" s="123"/>
    </row>
    <row r="180" spans="1:16" ht="12" thickTop="1">
      <c r="A180" s="44" t="s">
        <v>109</v>
      </c>
      <c r="B180" s="9"/>
      <c r="C180" s="9"/>
      <c r="D180" s="10"/>
      <c r="E180" s="11"/>
      <c r="F180" s="11"/>
      <c r="G180" s="10"/>
      <c r="H180" s="35"/>
      <c r="I180" s="11"/>
      <c r="J180" s="10"/>
      <c r="K180" s="35"/>
      <c r="L180" s="11"/>
      <c r="M180" s="10"/>
      <c r="N180" s="35"/>
      <c r="O180" s="9"/>
      <c r="P180" s="12"/>
    </row>
    <row r="181" spans="1:16" ht="11.25">
      <c r="A181" s="13" t="s">
        <v>184</v>
      </c>
      <c r="B181" s="14" t="s">
        <v>111</v>
      </c>
      <c r="C181" s="14"/>
      <c r="D181" s="114" t="s">
        <v>167</v>
      </c>
      <c r="E181" s="113">
        <v>2000</v>
      </c>
      <c r="F181" s="16"/>
      <c r="G181" s="15"/>
      <c r="H181" s="18"/>
      <c r="I181" s="16"/>
      <c r="J181" s="15"/>
      <c r="K181" s="18"/>
      <c r="L181" s="16">
        <v>2000</v>
      </c>
      <c r="M181" s="15">
        <v>1619</v>
      </c>
      <c r="N181" s="18">
        <v>39590</v>
      </c>
      <c r="O181" s="16">
        <f>F181+I181+L181</f>
        <v>2000</v>
      </c>
      <c r="P181" s="19">
        <f>E181-O181</f>
        <v>0</v>
      </c>
    </row>
    <row r="182" spans="1:16" ht="11.25">
      <c r="A182" s="20"/>
      <c r="B182" s="14" t="s">
        <v>112</v>
      </c>
      <c r="C182" s="14"/>
      <c r="D182" s="114" t="s">
        <v>166</v>
      </c>
      <c r="E182" s="16">
        <v>30490</v>
      </c>
      <c r="F182" s="16"/>
      <c r="G182" s="15"/>
      <c r="H182" s="18"/>
      <c r="I182" s="16"/>
      <c r="J182" s="15"/>
      <c r="K182" s="18"/>
      <c r="L182" s="16">
        <v>30490</v>
      </c>
      <c r="M182" s="15">
        <v>2061</v>
      </c>
      <c r="N182" s="18">
        <v>39619</v>
      </c>
      <c r="O182" s="16">
        <f>F182+I182+L182</f>
        <v>30490</v>
      </c>
      <c r="P182" s="19">
        <f>E182-O182</f>
        <v>0</v>
      </c>
    </row>
    <row r="183" spans="1:16" ht="11.25">
      <c r="A183" s="20"/>
      <c r="B183" s="14" t="s">
        <v>173</v>
      </c>
      <c r="C183" s="14"/>
      <c r="D183" s="114">
        <v>2289</v>
      </c>
      <c r="E183" s="16">
        <v>30000</v>
      </c>
      <c r="F183" s="16"/>
      <c r="G183" s="15"/>
      <c r="H183" s="18"/>
      <c r="I183" s="16"/>
      <c r="J183" s="15"/>
      <c r="K183" s="18"/>
      <c r="L183" s="16">
        <v>30000</v>
      </c>
      <c r="M183" s="15">
        <v>4935</v>
      </c>
      <c r="N183" s="18">
        <v>39798</v>
      </c>
      <c r="O183" s="16">
        <f>F183+I183+L183</f>
        <v>30000</v>
      </c>
      <c r="P183" s="19">
        <f>E183-O183</f>
        <v>0</v>
      </c>
    </row>
    <row r="184" spans="1:16" ht="11.25">
      <c r="A184" s="20"/>
      <c r="B184" s="21" t="s">
        <v>14</v>
      </c>
      <c r="C184" s="14"/>
      <c r="D184" s="15"/>
      <c r="E184" s="137">
        <f>SUM(E181:E183)</f>
        <v>62490</v>
      </c>
      <c r="F184" s="22"/>
      <c r="G184" s="15"/>
      <c r="H184" s="18"/>
      <c r="I184" s="16"/>
      <c r="J184" s="15"/>
      <c r="K184" s="18"/>
      <c r="L184" s="16"/>
      <c r="M184" s="15"/>
      <c r="N184" s="18"/>
      <c r="O184" s="16"/>
      <c r="P184" s="19"/>
    </row>
    <row r="185" spans="1:16" ht="11.25">
      <c r="A185" s="20"/>
      <c r="B185" s="21"/>
      <c r="C185" s="14"/>
      <c r="D185" s="15"/>
      <c r="E185" s="137"/>
      <c r="F185" s="22"/>
      <c r="G185" s="15"/>
      <c r="H185" s="18"/>
      <c r="I185" s="16"/>
      <c r="J185" s="15"/>
      <c r="K185" s="18"/>
      <c r="L185" s="16"/>
      <c r="M185" s="15"/>
      <c r="N185" s="18"/>
      <c r="O185" s="16"/>
      <c r="P185" s="19"/>
    </row>
    <row r="186" spans="1:16" ht="11.25">
      <c r="A186" s="20"/>
      <c r="B186" s="21"/>
      <c r="C186" s="14"/>
      <c r="D186" s="15"/>
      <c r="E186" s="117"/>
      <c r="F186" s="22"/>
      <c r="G186" s="15"/>
      <c r="H186" s="18"/>
      <c r="I186" s="16"/>
      <c r="J186" s="15"/>
      <c r="K186" s="18"/>
      <c r="L186" s="16"/>
      <c r="M186" s="15"/>
      <c r="N186" s="18"/>
      <c r="O186" s="16"/>
      <c r="P186" s="19"/>
    </row>
    <row r="187" spans="1:16" ht="11.25">
      <c r="A187" s="20"/>
      <c r="B187" s="14"/>
      <c r="C187" s="14"/>
      <c r="D187" s="15"/>
      <c r="E187" s="16"/>
      <c r="F187" s="16"/>
      <c r="G187" s="15"/>
      <c r="H187" s="18"/>
      <c r="I187" s="16"/>
      <c r="J187" s="15"/>
      <c r="K187" s="18"/>
      <c r="L187" s="16"/>
      <c r="M187" s="15"/>
      <c r="N187" s="18"/>
      <c r="O187" s="16"/>
      <c r="P187" s="19"/>
    </row>
    <row r="188" spans="1:16" ht="11.25">
      <c r="A188" s="45" t="s">
        <v>113</v>
      </c>
      <c r="B188" s="14"/>
      <c r="C188" s="14"/>
      <c r="D188" s="15"/>
      <c r="E188" s="16"/>
      <c r="F188" s="16"/>
      <c r="G188" s="15"/>
      <c r="H188" s="18"/>
      <c r="I188" s="16"/>
      <c r="J188" s="15"/>
      <c r="K188" s="18"/>
      <c r="L188" s="16"/>
      <c r="M188" s="15"/>
      <c r="N188" s="18"/>
      <c r="O188" s="16"/>
      <c r="P188" s="19"/>
    </row>
    <row r="189" spans="1:16" ht="11.25">
      <c r="A189" s="13" t="s">
        <v>185</v>
      </c>
      <c r="B189" s="14" t="s">
        <v>115</v>
      </c>
      <c r="C189" s="14"/>
      <c r="D189" s="114" t="s">
        <v>169</v>
      </c>
      <c r="E189" s="16">
        <v>15800</v>
      </c>
      <c r="F189" s="16"/>
      <c r="G189" s="15"/>
      <c r="H189" s="18"/>
      <c r="I189" s="16"/>
      <c r="J189" s="15"/>
      <c r="K189" s="18"/>
      <c r="L189" s="16">
        <v>15800</v>
      </c>
      <c r="M189" s="15">
        <v>1563</v>
      </c>
      <c r="N189" s="18">
        <v>39584</v>
      </c>
      <c r="O189" s="16">
        <f>F189+I189+L189</f>
        <v>15800</v>
      </c>
      <c r="P189" s="19">
        <f>E189-O189</f>
        <v>0</v>
      </c>
    </row>
    <row r="190" spans="1:16" ht="11.25">
      <c r="A190" s="20"/>
      <c r="B190" s="14" t="s">
        <v>116</v>
      </c>
      <c r="C190" s="14"/>
      <c r="D190" s="114" t="s">
        <v>168</v>
      </c>
      <c r="E190" s="16">
        <v>4800</v>
      </c>
      <c r="F190" s="16"/>
      <c r="G190" s="15"/>
      <c r="H190" s="18"/>
      <c r="I190" s="16"/>
      <c r="J190" s="15"/>
      <c r="K190" s="18"/>
      <c r="L190" s="16">
        <v>4800</v>
      </c>
      <c r="M190" s="15">
        <v>2060</v>
      </c>
      <c r="N190" s="18">
        <v>39619</v>
      </c>
      <c r="O190" s="16">
        <f>F190+I190+L190</f>
        <v>4800</v>
      </c>
      <c r="P190" s="19">
        <f>E190-O190</f>
        <v>0</v>
      </c>
    </row>
    <row r="191" spans="1:16" ht="11.25">
      <c r="A191" s="20"/>
      <c r="B191" s="21" t="s">
        <v>14</v>
      </c>
      <c r="C191" s="14"/>
      <c r="D191" s="15"/>
      <c r="E191" s="22">
        <f>SUM(E189:E190)</f>
        <v>20600</v>
      </c>
      <c r="F191" s="22"/>
      <c r="G191" s="15"/>
      <c r="H191" s="18"/>
      <c r="I191" s="16"/>
      <c r="J191" s="15"/>
      <c r="K191" s="18"/>
      <c r="L191" s="16"/>
      <c r="M191" s="15"/>
      <c r="N191" s="18"/>
      <c r="O191" s="14"/>
      <c r="P191" s="46"/>
    </row>
    <row r="192" spans="1:16" ht="12" thickBot="1">
      <c r="A192" s="24"/>
      <c r="B192" s="28"/>
      <c r="C192" s="28"/>
      <c r="D192" s="25"/>
      <c r="E192" s="29"/>
      <c r="F192" s="29"/>
      <c r="G192" s="25"/>
      <c r="H192" s="27"/>
      <c r="I192" s="29"/>
      <c r="J192" s="25"/>
      <c r="K192" s="27"/>
      <c r="L192" s="29"/>
      <c r="M192" s="25"/>
      <c r="N192" s="27"/>
      <c r="O192" s="28"/>
      <c r="P192" s="47"/>
    </row>
    <row r="193" spans="1:16" ht="12" thickTop="1">
      <c r="A193" s="37"/>
      <c r="B193" s="131"/>
      <c r="C193" s="37"/>
      <c r="D193" s="38"/>
      <c r="E193" s="39"/>
      <c r="F193" s="39"/>
      <c r="G193" s="38"/>
      <c r="H193" s="41"/>
      <c r="I193" s="39"/>
      <c r="J193" s="38"/>
      <c r="K193" s="41"/>
      <c r="L193" s="39"/>
      <c r="M193" s="38"/>
      <c r="N193" s="41"/>
      <c r="O193" s="37"/>
      <c r="P193" s="129"/>
    </row>
    <row r="194" spans="1:16" ht="12" thickBot="1">
      <c r="A194" s="37"/>
      <c r="B194" s="132"/>
      <c r="C194" s="37"/>
      <c r="D194" s="38"/>
      <c r="E194" s="39"/>
      <c r="F194" s="39"/>
      <c r="G194" s="38"/>
      <c r="H194" s="41"/>
      <c r="I194" s="39"/>
      <c r="J194" s="38"/>
      <c r="K194" s="41"/>
      <c r="L194" s="39"/>
      <c r="M194" s="38"/>
      <c r="N194" s="41"/>
      <c r="O194" s="37"/>
      <c r="P194" s="130"/>
    </row>
    <row r="195" spans="1:16" ht="11.25">
      <c r="A195" s="37"/>
      <c r="B195" s="48"/>
      <c r="C195" s="49"/>
      <c r="D195" s="50"/>
      <c r="E195" s="51"/>
      <c r="F195" s="51"/>
      <c r="G195" s="50"/>
      <c r="H195" s="52"/>
      <c r="I195" s="51"/>
      <c r="J195" s="50"/>
      <c r="K195" s="52"/>
      <c r="L195" s="51"/>
      <c r="M195" s="50"/>
      <c r="N195" s="52"/>
      <c r="O195" s="49"/>
      <c r="P195" s="53"/>
    </row>
    <row r="196" spans="2:16" ht="11.25">
      <c r="B196" s="54" t="s">
        <v>259</v>
      </c>
      <c r="C196" s="55"/>
      <c r="D196" s="56"/>
      <c r="E196" s="136">
        <f>SUM(E191)+E184+E170+E155+E143+E136+E97+E71+E56+E46+E32+E26+E8</f>
        <v>939724.6799999999</v>
      </c>
      <c r="F196" s="57"/>
      <c r="G196" s="56"/>
      <c r="H196" s="58"/>
      <c r="I196" s="109"/>
      <c r="J196" s="56"/>
      <c r="K196" s="58"/>
      <c r="L196" s="109"/>
      <c r="M196" s="56"/>
      <c r="N196" s="58"/>
      <c r="O196" s="109">
        <f>SUM(O6:O194)</f>
        <v>938664.68</v>
      </c>
      <c r="P196" s="112">
        <f>SUM(P6:P192)</f>
        <v>1060</v>
      </c>
    </row>
    <row r="197" spans="2:16" ht="12" thickBot="1">
      <c r="B197" s="59"/>
      <c r="C197" s="60"/>
      <c r="D197" s="61"/>
      <c r="E197" s="62"/>
      <c r="F197" s="62"/>
      <c r="G197" s="61"/>
      <c r="H197" s="63"/>
      <c r="I197" s="62"/>
      <c r="J197" s="61"/>
      <c r="K197" s="63"/>
      <c r="L197" s="62"/>
      <c r="M197" s="61"/>
      <c r="N197" s="63"/>
      <c r="O197" s="60"/>
      <c r="P197" s="64"/>
    </row>
    <row r="198" spans="5:14" ht="11.25">
      <c r="E198" s="6"/>
      <c r="F198" s="6"/>
      <c r="H198" s="32"/>
      <c r="I198" s="6"/>
      <c r="K198" s="32"/>
      <c r="L198" s="6"/>
      <c r="N198" s="32"/>
    </row>
    <row r="199" spans="5:15" ht="11.25">
      <c r="E199" s="6"/>
      <c r="F199" s="6"/>
      <c r="H199" s="32"/>
      <c r="I199" s="6"/>
      <c r="K199" s="32"/>
      <c r="L199" s="6"/>
      <c r="N199" s="32"/>
      <c r="O199" s="6"/>
    </row>
    <row r="200" spans="5:12" ht="11.25">
      <c r="E200" s="6"/>
      <c r="F200" s="6"/>
      <c r="H200" s="32"/>
      <c r="I200" s="6"/>
      <c r="K200" s="6"/>
      <c r="L200" s="6"/>
    </row>
    <row r="201" spans="5:15" ht="11.25">
      <c r="E201" s="6"/>
      <c r="F201" s="6"/>
      <c r="H201" s="32"/>
      <c r="L201" s="6"/>
      <c r="O201" s="6"/>
    </row>
    <row r="202" spans="5:8" ht="11.25">
      <c r="E202" s="6"/>
      <c r="F202" s="6"/>
      <c r="H202" s="32"/>
    </row>
    <row r="203" spans="5:8" ht="11.25">
      <c r="E203" s="6"/>
      <c r="F203" s="6"/>
      <c r="H203" s="32"/>
    </row>
    <row r="204" spans="5:8" ht="11.25">
      <c r="E204" s="6"/>
      <c r="F204" s="6"/>
      <c r="H204" s="32"/>
    </row>
    <row r="205" spans="5:8" ht="11.25">
      <c r="E205" s="6"/>
      <c r="F205" s="6"/>
      <c r="H205" s="32"/>
    </row>
    <row r="206" spans="5:8" ht="11.25">
      <c r="E206" s="6"/>
      <c r="F206" s="6"/>
      <c r="H206" s="32"/>
    </row>
    <row r="207" spans="5:8" ht="11.25">
      <c r="E207" s="6"/>
      <c r="F207" s="6"/>
      <c r="H207" s="32"/>
    </row>
    <row r="208" spans="5:8" ht="11.25">
      <c r="E208" s="6"/>
      <c r="F208" s="6"/>
      <c r="H208" s="32"/>
    </row>
    <row r="209" spans="5:8" ht="11.25">
      <c r="E209" s="6"/>
      <c r="F209" s="6"/>
      <c r="H209" s="32"/>
    </row>
    <row r="210" spans="5:8" ht="11.25">
      <c r="E210" s="6"/>
      <c r="F210" s="6"/>
      <c r="H210" s="32"/>
    </row>
    <row r="211" spans="5:8" ht="11.25">
      <c r="E211" s="6"/>
      <c r="F211" s="6"/>
      <c r="H211" s="32"/>
    </row>
    <row r="212" spans="5:8" ht="11.25">
      <c r="E212" s="6"/>
      <c r="F212" s="6"/>
      <c r="H212" s="32"/>
    </row>
    <row r="213" spans="5:8" ht="11.25">
      <c r="E213" s="6"/>
      <c r="F213" s="6"/>
      <c r="H213" s="32"/>
    </row>
    <row r="214" spans="5:8" ht="11.25">
      <c r="E214" s="6"/>
      <c r="F214" s="6"/>
      <c r="H214" s="32"/>
    </row>
    <row r="215" spans="5:8" ht="11.25">
      <c r="E215" s="6"/>
      <c r="F215" s="6"/>
      <c r="H215" s="32"/>
    </row>
    <row r="216" spans="5:8" ht="11.25">
      <c r="E216" s="6"/>
      <c r="F216" s="6"/>
      <c r="H216" s="32"/>
    </row>
    <row r="217" spans="5:8" ht="11.25">
      <c r="E217" s="6"/>
      <c r="F217" s="6"/>
      <c r="H217" s="32"/>
    </row>
    <row r="218" spans="5:8" ht="11.25">
      <c r="E218" s="6"/>
      <c r="F218" s="6"/>
      <c r="H218" s="32"/>
    </row>
    <row r="219" spans="5:8" ht="11.25">
      <c r="E219" s="6"/>
      <c r="F219" s="6"/>
      <c r="H219" s="32"/>
    </row>
    <row r="220" spans="5:8" ht="11.25">
      <c r="E220" s="6"/>
      <c r="F220" s="6"/>
      <c r="H220" s="32"/>
    </row>
    <row r="221" spans="5:8" ht="11.25">
      <c r="E221" s="6"/>
      <c r="F221" s="6"/>
      <c r="H221" s="32"/>
    </row>
    <row r="222" spans="5:8" ht="11.25">
      <c r="E222" s="6"/>
      <c r="F222" s="6"/>
      <c r="H222" s="32"/>
    </row>
    <row r="223" spans="5:8" ht="11.25">
      <c r="E223" s="6"/>
      <c r="F223" s="6"/>
      <c r="H223" s="32"/>
    </row>
    <row r="224" spans="5:8" ht="11.25">
      <c r="E224" s="6"/>
      <c r="F224" s="6"/>
      <c r="H224" s="32"/>
    </row>
    <row r="225" spans="5:8" ht="11.25">
      <c r="E225" s="6"/>
      <c r="F225" s="6"/>
      <c r="H225" s="32"/>
    </row>
    <row r="226" spans="5:8" ht="11.25">
      <c r="E226" s="6"/>
      <c r="F226" s="6"/>
      <c r="H226" s="32"/>
    </row>
    <row r="227" spans="5:8" ht="11.25">
      <c r="E227" s="6"/>
      <c r="F227" s="6"/>
      <c r="H227" s="32"/>
    </row>
    <row r="228" spans="5:8" ht="11.25">
      <c r="E228" s="6"/>
      <c r="F228" s="6"/>
      <c r="H228" s="32"/>
    </row>
    <row r="229" spans="5:8" ht="11.25">
      <c r="E229" s="6"/>
      <c r="F229" s="6"/>
      <c r="H229" s="32"/>
    </row>
    <row r="230" spans="5:8" ht="11.25">
      <c r="E230" s="6"/>
      <c r="F230" s="6"/>
      <c r="H230" s="32"/>
    </row>
    <row r="231" spans="5:8" ht="11.25">
      <c r="E231" s="6"/>
      <c r="F231" s="6"/>
      <c r="H231" s="32"/>
    </row>
    <row r="232" spans="5:8" ht="11.25">
      <c r="E232" s="6"/>
      <c r="F232" s="6"/>
      <c r="H232" s="32"/>
    </row>
    <row r="233" spans="5:8" ht="11.25">
      <c r="E233" s="6"/>
      <c r="F233" s="6"/>
      <c r="H233" s="32"/>
    </row>
    <row r="234" spans="5:8" ht="11.25">
      <c r="E234" s="6"/>
      <c r="F234" s="6"/>
      <c r="H234" s="32"/>
    </row>
    <row r="235" spans="5:8" ht="11.25">
      <c r="E235" s="6"/>
      <c r="F235" s="6"/>
      <c r="H235" s="32"/>
    </row>
    <row r="236" spans="5:8" ht="11.25">
      <c r="E236" s="6"/>
      <c r="F236" s="6"/>
      <c r="H236" s="32"/>
    </row>
    <row r="237" spans="5:8" ht="11.25">
      <c r="E237" s="6"/>
      <c r="F237" s="6"/>
      <c r="H237" s="32"/>
    </row>
    <row r="238" spans="5:8" ht="11.25">
      <c r="E238" s="6"/>
      <c r="F238" s="6"/>
      <c r="H238" s="32"/>
    </row>
    <row r="239" spans="5:8" ht="11.25">
      <c r="E239" s="6"/>
      <c r="F239" s="6"/>
      <c r="H239" s="32"/>
    </row>
    <row r="240" spans="5:8" ht="11.25">
      <c r="E240" s="6"/>
      <c r="F240" s="6"/>
      <c r="H240" s="32"/>
    </row>
    <row r="241" spans="5:8" ht="11.25">
      <c r="E241" s="6"/>
      <c r="F241" s="6"/>
      <c r="H241" s="32"/>
    </row>
    <row r="242" spans="5:8" ht="11.25">
      <c r="E242" s="6"/>
      <c r="F242" s="6"/>
      <c r="H242" s="32"/>
    </row>
    <row r="243" spans="5:8" ht="11.25">
      <c r="E243" s="6"/>
      <c r="F243" s="6"/>
      <c r="H243" s="32"/>
    </row>
    <row r="244" spans="5:8" ht="11.25">
      <c r="E244" s="6"/>
      <c r="F244" s="6"/>
      <c r="H244" s="32"/>
    </row>
    <row r="245" spans="5:8" ht="11.25">
      <c r="E245" s="6"/>
      <c r="F245" s="6"/>
      <c r="H245" s="32"/>
    </row>
    <row r="246" spans="5:8" ht="11.25">
      <c r="E246" s="6"/>
      <c r="F246" s="6"/>
      <c r="H246" s="32"/>
    </row>
    <row r="247" spans="5:8" ht="11.25">
      <c r="E247" s="6"/>
      <c r="F247" s="6"/>
      <c r="H247" s="32"/>
    </row>
    <row r="248" spans="5:8" ht="11.25">
      <c r="E248" s="6"/>
      <c r="F248" s="6"/>
      <c r="H248" s="32"/>
    </row>
    <row r="249" spans="5:8" ht="11.25">
      <c r="E249" s="6"/>
      <c r="F249" s="6"/>
      <c r="H249" s="32"/>
    </row>
    <row r="250" spans="5:8" ht="11.25">
      <c r="E250" s="6"/>
      <c r="F250" s="6"/>
      <c r="H250" s="32"/>
    </row>
    <row r="251" spans="5:8" ht="11.25">
      <c r="E251" s="6"/>
      <c r="F251" s="6"/>
      <c r="H251" s="32"/>
    </row>
    <row r="252" spans="5:8" ht="11.25">
      <c r="E252" s="6"/>
      <c r="F252" s="6"/>
      <c r="H252" s="32"/>
    </row>
    <row r="253" spans="5:8" ht="11.25">
      <c r="E253" s="6"/>
      <c r="F253" s="6"/>
      <c r="H253" s="32"/>
    </row>
    <row r="254" spans="5:8" ht="11.25">
      <c r="E254" s="6"/>
      <c r="F254" s="6"/>
      <c r="H254" s="32"/>
    </row>
    <row r="255" spans="5:8" ht="11.25">
      <c r="E255" s="6"/>
      <c r="F255" s="6"/>
      <c r="H255" s="32"/>
    </row>
    <row r="256" spans="5:8" ht="11.25">
      <c r="E256" s="6"/>
      <c r="F256" s="6"/>
      <c r="H256" s="32"/>
    </row>
    <row r="257" spans="5:8" ht="11.25">
      <c r="E257" s="6"/>
      <c r="F257" s="6"/>
      <c r="H257" s="32"/>
    </row>
    <row r="258" spans="5:8" ht="11.25">
      <c r="E258" s="6"/>
      <c r="F258" s="6"/>
      <c r="H258" s="32"/>
    </row>
    <row r="259" spans="5:8" ht="11.25">
      <c r="E259" s="6"/>
      <c r="F259" s="6"/>
      <c r="H259" s="32"/>
    </row>
    <row r="260" spans="5:8" ht="11.25">
      <c r="E260" s="6"/>
      <c r="F260" s="6"/>
      <c r="H260" s="32"/>
    </row>
    <row r="261" spans="5:8" ht="11.25">
      <c r="E261" s="6"/>
      <c r="F261" s="6"/>
      <c r="H261" s="32"/>
    </row>
    <row r="262" spans="5:8" ht="11.25">
      <c r="E262" s="6"/>
      <c r="F262" s="6"/>
      <c r="H262" s="32"/>
    </row>
    <row r="263" spans="5:8" ht="11.25">
      <c r="E263" s="6"/>
      <c r="F263" s="6"/>
      <c r="H263" s="32"/>
    </row>
    <row r="264" spans="5:8" ht="11.25">
      <c r="E264" s="6"/>
      <c r="F264" s="6"/>
      <c r="H264" s="32"/>
    </row>
    <row r="265" spans="5:8" ht="11.25">
      <c r="E265" s="6"/>
      <c r="F265" s="6"/>
      <c r="H265" s="32"/>
    </row>
    <row r="266" spans="5:8" ht="11.25">
      <c r="E266" s="6"/>
      <c r="F266" s="6"/>
      <c r="H266" s="32"/>
    </row>
    <row r="267" spans="5:8" ht="11.25">
      <c r="E267" s="6"/>
      <c r="F267" s="6"/>
      <c r="H267" s="32"/>
    </row>
    <row r="268" spans="5:8" ht="11.25">
      <c r="E268" s="6"/>
      <c r="F268" s="6"/>
      <c r="H268" s="32"/>
    </row>
    <row r="269" spans="5:8" ht="11.25">
      <c r="E269" s="6"/>
      <c r="F269" s="6"/>
      <c r="H269" s="32"/>
    </row>
    <row r="270" spans="5:8" ht="11.25">
      <c r="E270" s="6"/>
      <c r="F270" s="6"/>
      <c r="H270" s="32"/>
    </row>
    <row r="271" spans="5:8" ht="11.25">
      <c r="E271" s="6"/>
      <c r="F271" s="6"/>
      <c r="H271" s="32"/>
    </row>
    <row r="272" spans="5:8" ht="11.25">
      <c r="E272" s="6"/>
      <c r="F272" s="6"/>
      <c r="H272" s="32"/>
    </row>
    <row r="273" spans="5:8" ht="11.25">
      <c r="E273" s="6"/>
      <c r="F273" s="6"/>
      <c r="H273" s="32"/>
    </row>
    <row r="274" spans="5:8" ht="11.25">
      <c r="E274" s="6"/>
      <c r="F274" s="6"/>
      <c r="H274" s="32"/>
    </row>
    <row r="275" spans="5:8" ht="11.25">
      <c r="E275" s="6"/>
      <c r="F275" s="6"/>
      <c r="H275" s="32"/>
    </row>
    <row r="276" spans="5:8" ht="11.25">
      <c r="E276" s="6"/>
      <c r="F276" s="6"/>
      <c r="H276" s="32"/>
    </row>
    <row r="277" spans="5:8" ht="11.25">
      <c r="E277" s="6"/>
      <c r="F277" s="6"/>
      <c r="H277" s="32"/>
    </row>
    <row r="278" spans="5:8" ht="11.25">
      <c r="E278" s="6"/>
      <c r="F278" s="6"/>
      <c r="H278" s="32"/>
    </row>
    <row r="279" spans="5:8" ht="11.25">
      <c r="E279" s="6"/>
      <c r="F279" s="6"/>
      <c r="H279" s="32"/>
    </row>
    <row r="280" spans="5:8" ht="11.25">
      <c r="E280" s="6"/>
      <c r="F280" s="6"/>
      <c r="H280" s="32"/>
    </row>
    <row r="281" spans="5:8" ht="11.25">
      <c r="E281" s="6"/>
      <c r="F281" s="6"/>
      <c r="H281" s="32"/>
    </row>
    <row r="282" spans="5:8" ht="11.25">
      <c r="E282" s="6"/>
      <c r="F282" s="6"/>
      <c r="H282" s="32"/>
    </row>
    <row r="283" spans="5:8" ht="11.25">
      <c r="E283" s="6"/>
      <c r="F283" s="6"/>
      <c r="H283" s="32"/>
    </row>
    <row r="284" spans="5:8" ht="11.25">
      <c r="E284" s="6"/>
      <c r="F284" s="6"/>
      <c r="H284" s="32"/>
    </row>
    <row r="285" spans="5:8" ht="11.25">
      <c r="E285" s="6"/>
      <c r="F285" s="6"/>
      <c r="H285" s="32"/>
    </row>
    <row r="286" spans="5:8" ht="11.25">
      <c r="E286" s="6"/>
      <c r="F286" s="6"/>
      <c r="H286" s="32"/>
    </row>
    <row r="287" spans="5:8" ht="11.25">
      <c r="E287" s="6"/>
      <c r="F287" s="6"/>
      <c r="H287" s="32"/>
    </row>
    <row r="288" spans="5:8" ht="11.25">
      <c r="E288" s="6"/>
      <c r="F288" s="6"/>
      <c r="H288" s="32"/>
    </row>
    <row r="289" spans="5:8" ht="11.25">
      <c r="E289" s="6"/>
      <c r="F289" s="6"/>
      <c r="H289" s="32"/>
    </row>
    <row r="290" spans="5:8" ht="11.25">
      <c r="E290" s="6"/>
      <c r="F290" s="6"/>
      <c r="H290" s="32"/>
    </row>
    <row r="291" spans="5:8" ht="11.25">
      <c r="E291" s="6"/>
      <c r="F291" s="6"/>
      <c r="H291" s="32"/>
    </row>
    <row r="292" spans="5:6" ht="11.25">
      <c r="E292" s="6"/>
      <c r="F292" s="6"/>
    </row>
    <row r="293" spans="5:6" ht="11.25">
      <c r="E293" s="6"/>
      <c r="F293" s="6"/>
    </row>
    <row r="294" spans="5:6" ht="11.25">
      <c r="E294" s="6"/>
      <c r="F294" s="6"/>
    </row>
    <row r="295" spans="5:6" ht="11.25">
      <c r="E295" s="6"/>
      <c r="F295" s="6"/>
    </row>
    <row r="296" spans="5:6" ht="11.25">
      <c r="E296" s="6"/>
      <c r="F296" s="6"/>
    </row>
    <row r="297" spans="5:6" ht="11.25">
      <c r="E297" s="6"/>
      <c r="F297" s="6"/>
    </row>
    <row r="298" spans="5:6" ht="11.25">
      <c r="E298" s="6"/>
      <c r="F298" s="6"/>
    </row>
    <row r="299" spans="5:6" ht="11.25">
      <c r="E299" s="6"/>
      <c r="F299" s="6"/>
    </row>
    <row r="300" spans="5:6" ht="11.25">
      <c r="E300" s="6"/>
      <c r="F300" s="6"/>
    </row>
    <row r="301" spans="5:6" ht="11.25">
      <c r="E301" s="6"/>
      <c r="F301" s="6"/>
    </row>
    <row r="302" spans="5:6" ht="11.25">
      <c r="E302" s="6"/>
      <c r="F302" s="6"/>
    </row>
  </sheetData>
  <sheetProtection/>
  <printOptions/>
  <pageMargins left="0.17" right="0.17" top="0.88" bottom="0.39" header="0.22" footer="0.18"/>
  <pageSetup horizontalDpi="600" verticalDpi="600" orientation="landscape" paperSize="9" scale="80" r:id="rId1"/>
  <headerFooter alignWithMargins="0">
    <oddHeader>&amp;L&amp;8&amp;D&amp;CSUBVENTIONS 2008&amp;R&amp;8Associations 2008</oddHeader>
  </headerFooter>
  <rowBreaks count="5" manualBreakCount="5">
    <brk id="35" max="255" man="1"/>
    <brk id="75" max="255" man="1"/>
    <brk id="102" max="255" man="1"/>
    <brk id="146" max="255" man="1"/>
    <brk id="1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195"/>
  <sheetViews>
    <sheetView zoomScalePageLayoutView="0" workbookViewId="0" topLeftCell="A1">
      <pane ySplit="2" topLeftCell="A156" activePane="bottomLeft" state="frozen"/>
      <selection pane="topLeft" activeCell="A1" sqref="A1"/>
      <selection pane="bottomLeft" activeCell="A176" sqref="A176"/>
    </sheetView>
  </sheetViews>
  <sheetFormatPr defaultColWidth="11.421875" defaultRowHeight="12.75"/>
  <cols>
    <col min="1" max="1" width="24.7109375" style="4" customWidth="1"/>
    <col min="2" max="2" width="35.421875" style="4" customWidth="1"/>
    <col min="3" max="3" width="10.00390625" style="4" bestFit="1" customWidth="1"/>
    <col min="4" max="4" width="6.421875" style="5" bestFit="1" customWidth="1"/>
    <col min="5" max="5" width="8.7109375" style="4" bestFit="1" customWidth="1"/>
    <col min="6" max="6" width="9.57421875" style="4" bestFit="1" customWidth="1"/>
    <col min="7" max="7" width="8.00390625" style="5" bestFit="1" customWidth="1"/>
    <col min="8" max="8" width="7.00390625" style="4" bestFit="1" customWidth="1"/>
    <col min="9" max="9" width="11.00390625" style="4" bestFit="1" customWidth="1"/>
    <col min="10" max="10" width="8.00390625" style="5" bestFit="1" customWidth="1"/>
    <col min="11" max="11" width="7.00390625" style="4" bestFit="1" customWidth="1"/>
    <col min="12" max="12" width="10.421875" style="4" customWidth="1"/>
    <col min="13" max="13" width="8.00390625" style="5" bestFit="1" customWidth="1"/>
    <col min="14" max="14" width="7.00390625" style="4" bestFit="1" customWidth="1"/>
    <col min="15" max="15" width="10.8515625" style="4" customWidth="1"/>
    <col min="16" max="16" width="13.00390625" style="4" customWidth="1"/>
    <col min="17" max="16384" width="11.421875" style="4" customWidth="1"/>
  </cols>
  <sheetData>
    <row r="1" ht="12" thickBot="1"/>
    <row r="2" spans="1:16" ht="12.75" thickBot="1" thickTop="1">
      <c r="A2" s="139" t="s">
        <v>0</v>
      </c>
      <c r="B2" s="2" t="s">
        <v>1</v>
      </c>
      <c r="C2" s="2" t="s">
        <v>39</v>
      </c>
      <c r="D2" s="2" t="s">
        <v>2</v>
      </c>
      <c r="E2" s="2" t="s">
        <v>123</v>
      </c>
      <c r="F2" s="2" t="s">
        <v>175</v>
      </c>
      <c r="G2" s="2" t="s">
        <v>11</v>
      </c>
      <c r="H2" s="2" t="s">
        <v>12</v>
      </c>
      <c r="I2" s="2" t="s">
        <v>3</v>
      </c>
      <c r="J2" s="2" t="s">
        <v>11</v>
      </c>
      <c r="K2" s="2" t="s">
        <v>12</v>
      </c>
      <c r="L2" s="2" t="s">
        <v>186</v>
      </c>
      <c r="M2" s="2" t="s">
        <v>11</v>
      </c>
      <c r="N2" s="2" t="s">
        <v>12</v>
      </c>
      <c r="O2" s="2" t="s">
        <v>6</v>
      </c>
      <c r="P2" s="3" t="s">
        <v>7</v>
      </c>
    </row>
    <row r="3" spans="1:16" ht="12.75" thickBot="1" thickTop="1">
      <c r="A3" s="120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121"/>
    </row>
    <row r="4" spans="1:16" ht="12" thickTop="1">
      <c r="A4" s="94" t="s">
        <v>231</v>
      </c>
      <c r="B4" s="95"/>
      <c r="E4" s="6"/>
      <c r="F4" s="6"/>
      <c r="I4" s="7"/>
      <c r="L4" s="7"/>
      <c r="P4" s="122"/>
    </row>
    <row r="5" spans="1:16" ht="12" thickBot="1">
      <c r="A5" s="96"/>
      <c r="B5" s="97"/>
      <c r="E5" s="6"/>
      <c r="F5" s="6"/>
      <c r="I5" s="8"/>
      <c r="L5" s="7"/>
      <c r="P5" s="123"/>
    </row>
    <row r="6" spans="1:16" ht="12" thickTop="1">
      <c r="A6" s="76" t="s">
        <v>117</v>
      </c>
      <c r="B6" s="77"/>
      <c r="C6" s="78"/>
      <c r="D6" s="79"/>
      <c r="E6" s="80"/>
      <c r="F6" s="80"/>
      <c r="G6" s="79"/>
      <c r="H6" s="81"/>
      <c r="I6" s="80"/>
      <c r="J6" s="79"/>
      <c r="K6" s="81"/>
      <c r="L6" s="80"/>
      <c r="M6" s="79"/>
      <c r="N6" s="81"/>
      <c r="O6" s="78"/>
      <c r="P6" s="82"/>
    </row>
    <row r="7" spans="1:16" ht="11.25">
      <c r="A7" s="13" t="s">
        <v>192</v>
      </c>
      <c r="B7" s="14" t="s">
        <v>119</v>
      </c>
      <c r="C7" s="14"/>
      <c r="D7" s="114" t="s">
        <v>139</v>
      </c>
      <c r="E7" s="16">
        <v>50000</v>
      </c>
      <c r="F7" s="16"/>
      <c r="G7" s="15"/>
      <c r="H7" s="18"/>
      <c r="I7" s="16">
        <v>25000</v>
      </c>
      <c r="J7" s="15">
        <v>1436</v>
      </c>
      <c r="K7" s="18">
        <v>39925</v>
      </c>
      <c r="L7" s="16">
        <v>25000</v>
      </c>
      <c r="M7" s="15">
        <v>3439</v>
      </c>
      <c r="N7" s="18">
        <v>40064</v>
      </c>
      <c r="O7" s="16">
        <f>+F7+I7+L7</f>
        <v>50000</v>
      </c>
      <c r="P7" s="19">
        <f>+E7-O7</f>
        <v>0</v>
      </c>
    </row>
    <row r="8" spans="1:16" ht="11.25">
      <c r="A8" s="20"/>
      <c r="B8" s="21" t="s">
        <v>14</v>
      </c>
      <c r="C8" s="14"/>
      <c r="D8" s="15"/>
      <c r="E8" s="22">
        <f>SUM(E7)</f>
        <v>50000</v>
      </c>
      <c r="F8" s="22"/>
      <c r="G8" s="15"/>
      <c r="H8" s="18"/>
      <c r="I8" s="16"/>
      <c r="J8" s="15"/>
      <c r="K8" s="18"/>
      <c r="L8" s="16"/>
      <c r="M8" s="15"/>
      <c r="N8" s="18"/>
      <c r="O8" s="14"/>
      <c r="P8" s="46"/>
    </row>
    <row r="9" spans="1:16" ht="11.25">
      <c r="A9" s="83"/>
      <c r="B9" s="134"/>
      <c r="C9" s="84"/>
      <c r="D9" s="85"/>
      <c r="E9" s="135"/>
      <c r="F9" s="135"/>
      <c r="G9" s="85"/>
      <c r="H9" s="87"/>
      <c r="I9" s="86"/>
      <c r="J9" s="85"/>
      <c r="K9" s="87"/>
      <c r="L9" s="86"/>
      <c r="M9" s="85"/>
      <c r="N9" s="87"/>
      <c r="O9" s="84"/>
      <c r="P9" s="88"/>
    </row>
    <row r="10" spans="1:16" ht="11.25">
      <c r="A10" s="83"/>
      <c r="B10" s="134"/>
      <c r="C10" s="84"/>
      <c r="D10" s="85"/>
      <c r="E10" s="135"/>
      <c r="F10" s="135"/>
      <c r="G10" s="85"/>
      <c r="H10" s="87"/>
      <c r="I10" s="86"/>
      <c r="J10" s="85"/>
      <c r="K10" s="87"/>
      <c r="L10" s="86"/>
      <c r="M10" s="85"/>
      <c r="N10" s="87"/>
      <c r="O10" s="84"/>
      <c r="P10" s="88"/>
    </row>
    <row r="11" spans="1:16" ht="11.25">
      <c r="A11" s="83"/>
      <c r="B11" s="84"/>
      <c r="C11" s="84"/>
      <c r="D11" s="85"/>
      <c r="E11" s="86"/>
      <c r="F11" s="86"/>
      <c r="G11" s="85"/>
      <c r="H11" s="87"/>
      <c r="I11" s="86"/>
      <c r="J11" s="85"/>
      <c r="K11" s="87"/>
      <c r="L11" s="86"/>
      <c r="M11" s="85"/>
      <c r="N11" s="87"/>
      <c r="O11" s="84"/>
      <c r="P11" s="88"/>
    </row>
    <row r="12" spans="1:16" ht="11.25">
      <c r="A12" s="89" t="s">
        <v>135</v>
      </c>
      <c r="B12" s="14"/>
      <c r="C12" s="14"/>
      <c r="D12" s="15"/>
      <c r="E12" s="16"/>
      <c r="F12" s="16"/>
      <c r="G12" s="17"/>
      <c r="H12" s="18"/>
      <c r="I12" s="16"/>
      <c r="J12" s="15"/>
      <c r="K12" s="18"/>
      <c r="L12" s="16"/>
      <c r="M12" s="15"/>
      <c r="N12" s="18"/>
      <c r="O12" s="16"/>
      <c r="P12" s="19"/>
    </row>
    <row r="13" spans="1:16" ht="22.5">
      <c r="A13" s="133" t="s">
        <v>193</v>
      </c>
      <c r="B13" s="149" t="s">
        <v>272</v>
      </c>
      <c r="C13" s="14"/>
      <c r="D13" s="15">
        <v>5961</v>
      </c>
      <c r="E13" s="16">
        <v>100</v>
      </c>
      <c r="F13" s="16"/>
      <c r="G13" s="17"/>
      <c r="H13" s="18"/>
      <c r="I13" s="16"/>
      <c r="J13" s="15"/>
      <c r="K13" s="18"/>
      <c r="L13" s="16">
        <v>100</v>
      </c>
      <c r="M13" s="15">
        <v>2492</v>
      </c>
      <c r="N13" s="18">
        <v>39990</v>
      </c>
      <c r="O13" s="16">
        <f aca="true" t="shared" si="0" ref="O13:O23">F13+I13+L13</f>
        <v>100</v>
      </c>
      <c r="P13" s="19">
        <f aca="true" t="shared" si="1" ref="P13:P23">E13-O13</f>
        <v>0</v>
      </c>
    </row>
    <row r="14" spans="1:16" ht="11.25">
      <c r="A14" s="20"/>
      <c r="B14" s="14" t="s">
        <v>229</v>
      </c>
      <c r="C14" s="14"/>
      <c r="D14" s="114" t="s">
        <v>144</v>
      </c>
      <c r="E14" s="16">
        <v>600</v>
      </c>
      <c r="F14" s="16"/>
      <c r="G14" s="17"/>
      <c r="H14" s="18"/>
      <c r="I14" s="16"/>
      <c r="J14" s="15"/>
      <c r="K14" s="18"/>
      <c r="L14" s="16">
        <v>600</v>
      </c>
      <c r="M14" s="15">
        <v>2062</v>
      </c>
      <c r="N14" s="18">
        <v>39967</v>
      </c>
      <c r="O14" s="16">
        <f t="shared" si="0"/>
        <v>600</v>
      </c>
      <c r="P14" s="19">
        <f t="shared" si="1"/>
        <v>0</v>
      </c>
    </row>
    <row r="15" spans="1:16" ht="11.25">
      <c r="A15" s="20"/>
      <c r="B15" s="14" t="s">
        <v>79</v>
      </c>
      <c r="C15" s="14"/>
      <c r="D15" s="114" t="s">
        <v>145</v>
      </c>
      <c r="E15" s="16">
        <v>650</v>
      </c>
      <c r="F15" s="16"/>
      <c r="G15" s="17"/>
      <c r="H15" s="18"/>
      <c r="I15" s="16"/>
      <c r="J15" s="15"/>
      <c r="K15" s="18"/>
      <c r="L15" s="16">
        <v>650</v>
      </c>
      <c r="M15" s="15">
        <v>1437</v>
      </c>
      <c r="N15" s="18">
        <v>39925</v>
      </c>
      <c r="O15" s="16">
        <f t="shared" si="0"/>
        <v>650</v>
      </c>
      <c r="P15" s="19">
        <f t="shared" si="1"/>
        <v>0</v>
      </c>
    </row>
    <row r="16" spans="1:16" ht="11.25">
      <c r="A16" s="20"/>
      <c r="B16" s="14" t="s">
        <v>230</v>
      </c>
      <c r="C16" s="14"/>
      <c r="D16" s="114" t="s">
        <v>142</v>
      </c>
      <c r="E16" s="16">
        <v>1350</v>
      </c>
      <c r="F16" s="16"/>
      <c r="G16" s="17"/>
      <c r="H16" s="18"/>
      <c r="I16" s="16"/>
      <c r="J16" s="15"/>
      <c r="K16" s="18"/>
      <c r="L16" s="16">
        <v>1350</v>
      </c>
      <c r="M16" s="15">
        <v>1438</v>
      </c>
      <c r="N16" s="18">
        <v>39925</v>
      </c>
      <c r="O16" s="16">
        <f t="shared" si="0"/>
        <v>1350</v>
      </c>
      <c r="P16" s="19">
        <f t="shared" si="1"/>
        <v>0</v>
      </c>
    </row>
    <row r="17" spans="1:16" ht="11.25">
      <c r="A17" s="20"/>
      <c r="B17" s="14" t="s">
        <v>85</v>
      </c>
      <c r="C17" s="14"/>
      <c r="D17" s="15">
        <v>5963</v>
      </c>
      <c r="E17" s="16">
        <v>230</v>
      </c>
      <c r="F17" s="16"/>
      <c r="G17" s="17"/>
      <c r="H17" s="18"/>
      <c r="I17" s="16"/>
      <c r="J17" s="15"/>
      <c r="K17" s="18"/>
      <c r="L17" s="16">
        <v>230</v>
      </c>
      <c r="M17" s="15">
        <v>1439</v>
      </c>
      <c r="N17" s="18">
        <v>39925</v>
      </c>
      <c r="O17" s="16">
        <f t="shared" si="0"/>
        <v>230</v>
      </c>
      <c r="P17" s="19">
        <f t="shared" si="1"/>
        <v>0</v>
      </c>
    </row>
    <row r="18" spans="1:16" ht="11.25">
      <c r="A18" s="20"/>
      <c r="B18" s="14" t="s">
        <v>86</v>
      </c>
      <c r="C18" s="14"/>
      <c r="D18" s="15">
        <v>5964</v>
      </c>
      <c r="E18" s="16">
        <v>375</v>
      </c>
      <c r="F18" s="16"/>
      <c r="G18" s="17"/>
      <c r="H18" s="18"/>
      <c r="I18" s="16"/>
      <c r="J18" s="15"/>
      <c r="K18" s="18"/>
      <c r="L18" s="16">
        <v>375</v>
      </c>
      <c r="M18" s="15">
        <v>2493</v>
      </c>
      <c r="N18" s="18">
        <v>39990</v>
      </c>
      <c r="O18" s="16">
        <f t="shared" si="0"/>
        <v>375</v>
      </c>
      <c r="P18" s="19">
        <f t="shared" si="1"/>
        <v>0</v>
      </c>
    </row>
    <row r="19" spans="1:16" ht="11.25">
      <c r="A19" s="20"/>
      <c r="B19" s="14" t="s">
        <v>87</v>
      </c>
      <c r="C19" s="14"/>
      <c r="D19" s="15">
        <v>5965</v>
      </c>
      <c r="E19" s="16">
        <v>300</v>
      </c>
      <c r="F19" s="16"/>
      <c r="G19" s="17"/>
      <c r="H19" s="18"/>
      <c r="I19" s="16"/>
      <c r="J19" s="15"/>
      <c r="K19" s="18"/>
      <c r="L19" s="16">
        <v>300</v>
      </c>
      <c r="M19" s="15">
        <v>1440</v>
      </c>
      <c r="N19" s="18">
        <v>39925</v>
      </c>
      <c r="O19" s="16">
        <f t="shared" si="0"/>
        <v>300</v>
      </c>
      <c r="P19" s="19">
        <f t="shared" si="1"/>
        <v>0</v>
      </c>
    </row>
    <row r="20" spans="1:16" ht="11.25">
      <c r="A20" s="20"/>
      <c r="B20" s="14" t="s">
        <v>88</v>
      </c>
      <c r="C20" s="14"/>
      <c r="D20" s="15">
        <v>5966</v>
      </c>
      <c r="E20" s="16">
        <v>235</v>
      </c>
      <c r="F20" s="16"/>
      <c r="G20" s="17"/>
      <c r="H20" s="18"/>
      <c r="I20" s="16"/>
      <c r="J20" s="15"/>
      <c r="K20" s="18"/>
      <c r="L20" s="16">
        <v>235</v>
      </c>
      <c r="M20" s="15">
        <v>1716</v>
      </c>
      <c r="N20" s="18">
        <v>39948</v>
      </c>
      <c r="O20" s="16">
        <f t="shared" si="0"/>
        <v>235</v>
      </c>
      <c r="P20" s="19">
        <f t="shared" si="1"/>
        <v>0</v>
      </c>
    </row>
    <row r="21" spans="1:16" ht="11.25">
      <c r="A21" s="20"/>
      <c r="B21" s="14" t="s">
        <v>91</v>
      </c>
      <c r="C21" s="14"/>
      <c r="D21" s="15">
        <v>5967</v>
      </c>
      <c r="E21" s="16">
        <v>150</v>
      </c>
      <c r="F21" s="16"/>
      <c r="G21" s="17"/>
      <c r="H21" s="18"/>
      <c r="I21" s="16"/>
      <c r="J21" s="15"/>
      <c r="K21" s="18"/>
      <c r="L21" s="16">
        <v>150</v>
      </c>
      <c r="M21" s="15">
        <v>1441</v>
      </c>
      <c r="N21" s="18">
        <v>39925</v>
      </c>
      <c r="O21" s="16">
        <f t="shared" si="0"/>
        <v>150</v>
      </c>
      <c r="P21" s="19">
        <f t="shared" si="1"/>
        <v>0</v>
      </c>
    </row>
    <row r="22" spans="1:16" ht="11.25">
      <c r="A22" s="20"/>
      <c r="B22" s="14" t="s">
        <v>206</v>
      </c>
      <c r="C22" s="14"/>
      <c r="D22" s="15">
        <v>6047</v>
      </c>
      <c r="E22" s="16">
        <v>700</v>
      </c>
      <c r="F22" s="16"/>
      <c r="G22" s="17"/>
      <c r="H22" s="18"/>
      <c r="I22" s="16"/>
      <c r="J22" s="15"/>
      <c r="K22" s="18"/>
      <c r="L22" s="16">
        <v>700</v>
      </c>
      <c r="M22" s="15">
        <v>1442</v>
      </c>
      <c r="N22" s="18">
        <v>39925</v>
      </c>
      <c r="O22" s="16">
        <f t="shared" si="0"/>
        <v>700</v>
      </c>
      <c r="P22" s="19">
        <f t="shared" si="1"/>
        <v>0</v>
      </c>
    </row>
    <row r="23" spans="1:16" ht="11.25">
      <c r="A23" s="20"/>
      <c r="B23" s="14" t="s">
        <v>92</v>
      </c>
      <c r="C23" s="14"/>
      <c r="D23" s="15">
        <v>3037</v>
      </c>
      <c r="E23" s="16">
        <v>550</v>
      </c>
      <c r="F23" s="16"/>
      <c r="G23" s="17"/>
      <c r="H23" s="18"/>
      <c r="I23" s="16"/>
      <c r="J23" s="15"/>
      <c r="K23" s="18"/>
      <c r="L23" s="16">
        <v>550</v>
      </c>
      <c r="M23" s="15">
        <v>1443</v>
      </c>
      <c r="N23" s="18">
        <v>39925</v>
      </c>
      <c r="O23" s="16">
        <f t="shared" si="0"/>
        <v>550</v>
      </c>
      <c r="P23" s="19">
        <f t="shared" si="1"/>
        <v>0</v>
      </c>
    </row>
    <row r="24" spans="1:16" ht="11.25">
      <c r="A24" s="20"/>
      <c r="B24" s="21" t="s">
        <v>14</v>
      </c>
      <c r="C24" s="14"/>
      <c r="D24" s="15"/>
      <c r="E24" s="22">
        <f>SUM(E13:E23)</f>
        <v>5240</v>
      </c>
      <c r="F24" s="22"/>
      <c r="G24" s="17"/>
      <c r="H24" s="18"/>
      <c r="I24" s="16"/>
      <c r="J24" s="15"/>
      <c r="K24" s="18"/>
      <c r="L24" s="16"/>
      <c r="M24" s="15"/>
      <c r="N24" s="18"/>
      <c r="O24" s="16"/>
      <c r="P24" s="19"/>
    </row>
    <row r="25" spans="1:16" ht="11.25">
      <c r="A25" s="20"/>
      <c r="B25" s="21"/>
      <c r="C25" s="14"/>
      <c r="D25" s="15"/>
      <c r="E25" s="22"/>
      <c r="F25" s="22"/>
      <c r="G25" s="17"/>
      <c r="H25" s="18"/>
      <c r="I25" s="16"/>
      <c r="J25" s="15"/>
      <c r="K25" s="18"/>
      <c r="L25" s="16"/>
      <c r="M25" s="15"/>
      <c r="N25" s="18"/>
      <c r="O25" s="16"/>
      <c r="P25" s="19"/>
    </row>
    <row r="26" spans="1:16" ht="11.25">
      <c r="A26" s="20"/>
      <c r="B26" s="21"/>
      <c r="C26" s="14"/>
      <c r="D26" s="15"/>
      <c r="E26" s="22"/>
      <c r="F26" s="22"/>
      <c r="G26" s="17"/>
      <c r="H26" s="18"/>
      <c r="I26" s="16"/>
      <c r="J26" s="15"/>
      <c r="K26" s="18"/>
      <c r="L26" s="16"/>
      <c r="M26" s="15"/>
      <c r="N26" s="18"/>
      <c r="O26" s="16"/>
      <c r="P26" s="19"/>
    </row>
    <row r="27" spans="1:16" ht="11.25">
      <c r="A27" s="20"/>
      <c r="B27" s="14"/>
      <c r="C27" s="14"/>
      <c r="D27" s="15"/>
      <c r="E27" s="16"/>
      <c r="F27" s="16"/>
      <c r="G27" s="17"/>
      <c r="H27" s="18"/>
      <c r="I27" s="16"/>
      <c r="J27" s="15"/>
      <c r="K27" s="18"/>
      <c r="L27" s="16"/>
      <c r="M27" s="15"/>
      <c r="N27" s="18"/>
      <c r="O27" s="16"/>
      <c r="P27" s="19"/>
    </row>
    <row r="28" spans="1:16" ht="11.25">
      <c r="A28" s="89" t="s">
        <v>137</v>
      </c>
      <c r="B28" s="14"/>
      <c r="C28" s="14"/>
      <c r="D28" s="15"/>
      <c r="E28" s="16"/>
      <c r="F28" s="16"/>
      <c r="G28" s="15"/>
      <c r="H28" s="18"/>
      <c r="I28" s="16"/>
      <c r="J28" s="15"/>
      <c r="K28" s="18"/>
      <c r="L28" s="16"/>
      <c r="M28" s="15"/>
      <c r="N28" s="18"/>
      <c r="O28" s="16"/>
      <c r="P28" s="19"/>
    </row>
    <row r="29" spans="1:16" ht="11.25">
      <c r="A29" s="13" t="s">
        <v>205</v>
      </c>
      <c r="B29" s="149" t="s">
        <v>233</v>
      </c>
      <c r="C29" s="14"/>
      <c r="D29" s="114" t="s">
        <v>150</v>
      </c>
      <c r="E29" s="16">
        <v>8000</v>
      </c>
      <c r="F29" s="16"/>
      <c r="G29" s="15"/>
      <c r="H29" s="18"/>
      <c r="I29" s="16"/>
      <c r="J29" s="15"/>
      <c r="K29" s="18"/>
      <c r="L29" s="16">
        <v>8000</v>
      </c>
      <c r="M29" s="15">
        <v>1444</v>
      </c>
      <c r="N29" s="18">
        <v>39925</v>
      </c>
      <c r="O29" s="16">
        <f>F29+I29+L29</f>
        <v>8000</v>
      </c>
      <c r="P29" s="19">
        <f>E29-O29</f>
        <v>0</v>
      </c>
    </row>
    <row r="30" spans="1:16" ht="11.25">
      <c r="A30" s="20"/>
      <c r="B30" s="21" t="s">
        <v>14</v>
      </c>
      <c r="C30" s="14"/>
      <c r="D30" s="15"/>
      <c r="E30" s="22">
        <f>SUM(E29)</f>
        <v>8000</v>
      </c>
      <c r="F30" s="22"/>
      <c r="G30" s="15"/>
      <c r="H30" s="18"/>
      <c r="I30" s="16"/>
      <c r="J30" s="15"/>
      <c r="K30" s="18"/>
      <c r="L30" s="16"/>
      <c r="M30" s="15"/>
      <c r="N30" s="18"/>
      <c r="O30" s="14"/>
      <c r="P30" s="46"/>
    </row>
    <row r="31" spans="1:16" ht="12" thickBot="1">
      <c r="A31" s="90"/>
      <c r="B31" s="25"/>
      <c r="C31" s="25"/>
      <c r="D31" s="25"/>
      <c r="E31" s="25"/>
      <c r="F31" s="25"/>
      <c r="G31" s="25"/>
      <c r="H31" s="25"/>
      <c r="I31" s="107"/>
      <c r="J31" s="25"/>
      <c r="K31" s="110"/>
      <c r="L31" s="107"/>
      <c r="M31" s="25"/>
      <c r="N31" s="110"/>
      <c r="O31" s="25"/>
      <c r="P31" s="91"/>
    </row>
    <row r="32" spans="1:16" ht="12" thickTop="1">
      <c r="A32" s="38"/>
      <c r="B32" s="38"/>
      <c r="C32" s="38"/>
      <c r="D32" s="38"/>
      <c r="E32" s="38"/>
      <c r="F32" s="38"/>
      <c r="G32" s="38"/>
      <c r="H32" s="38"/>
      <c r="I32" s="108"/>
      <c r="J32" s="38"/>
      <c r="K32" s="111"/>
      <c r="L32" s="108"/>
      <c r="M32" s="38"/>
      <c r="N32" s="111"/>
      <c r="O32" s="38"/>
      <c r="P32" s="38"/>
    </row>
    <row r="33" spans="1:16" ht="11.25">
      <c r="A33" s="38"/>
      <c r="B33" s="38"/>
      <c r="C33" s="38"/>
      <c r="D33" s="38"/>
      <c r="E33" s="38"/>
      <c r="F33" s="38"/>
      <c r="G33" s="38"/>
      <c r="H33" s="38"/>
      <c r="I33" s="108"/>
      <c r="J33" s="38"/>
      <c r="K33" s="111"/>
      <c r="L33" s="108"/>
      <c r="M33" s="38"/>
      <c r="N33" s="111"/>
      <c r="O33" s="38"/>
      <c r="P33" s="38"/>
    </row>
    <row r="34" spans="1:16" ht="11.25">
      <c r="A34" s="38"/>
      <c r="B34" s="38"/>
      <c r="C34" s="38"/>
      <c r="D34" s="38"/>
      <c r="E34" s="38"/>
      <c r="F34" s="38"/>
      <c r="G34" s="38"/>
      <c r="H34" s="38"/>
      <c r="I34" s="108"/>
      <c r="J34" s="38"/>
      <c r="K34" s="111"/>
      <c r="L34" s="108"/>
      <c r="M34" s="38"/>
      <c r="N34" s="111"/>
      <c r="O34" s="38"/>
      <c r="P34" s="38"/>
    </row>
    <row r="35" spans="1:16" ht="12" thickBot="1">
      <c r="A35" s="38"/>
      <c r="B35" s="38"/>
      <c r="C35" s="38"/>
      <c r="D35" s="38"/>
      <c r="E35" s="38"/>
      <c r="F35" s="38"/>
      <c r="G35" s="38"/>
      <c r="H35" s="38"/>
      <c r="I35" s="108"/>
      <c r="J35" s="38"/>
      <c r="K35" s="111"/>
      <c r="L35" s="108"/>
      <c r="M35" s="38"/>
      <c r="N35" s="111"/>
      <c r="O35" s="38"/>
      <c r="P35" s="38"/>
    </row>
    <row r="36" spans="1:16" ht="12.75" thickBot="1" thickTop="1">
      <c r="A36" s="1" t="s">
        <v>0</v>
      </c>
      <c r="B36" s="2" t="s">
        <v>1</v>
      </c>
      <c r="C36" s="2" t="s">
        <v>39</v>
      </c>
      <c r="D36" s="2" t="s">
        <v>2</v>
      </c>
      <c r="E36" s="2" t="s">
        <v>123</v>
      </c>
      <c r="F36" s="2" t="s">
        <v>175</v>
      </c>
      <c r="G36" s="2" t="s">
        <v>11</v>
      </c>
      <c r="H36" s="2" t="s">
        <v>12</v>
      </c>
      <c r="I36" s="2" t="s">
        <v>3</v>
      </c>
      <c r="J36" s="2" t="s">
        <v>11</v>
      </c>
      <c r="K36" s="2" t="s">
        <v>12</v>
      </c>
      <c r="L36" s="2" t="s">
        <v>186</v>
      </c>
      <c r="M36" s="2" t="s">
        <v>11</v>
      </c>
      <c r="N36" s="2" t="s">
        <v>12</v>
      </c>
      <c r="O36" s="2" t="s">
        <v>6</v>
      </c>
      <c r="P36" s="3" t="s">
        <v>7</v>
      </c>
    </row>
    <row r="37" spans="1:16" ht="12.75" thickBot="1" thickTop="1">
      <c r="A37" s="119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121"/>
    </row>
    <row r="38" spans="1:16" ht="12" thickTop="1">
      <c r="A38" s="98" t="s">
        <v>8</v>
      </c>
      <c r="E38" s="6"/>
      <c r="F38" s="6"/>
      <c r="I38" s="6"/>
      <c r="K38" s="32"/>
      <c r="L38" s="6"/>
      <c r="N38" s="32"/>
      <c r="P38" s="122"/>
    </row>
    <row r="39" spans="1:16" ht="12" thickBot="1">
      <c r="A39" s="99"/>
      <c r="E39" s="6"/>
      <c r="F39" s="6"/>
      <c r="I39" s="39"/>
      <c r="K39" s="32"/>
      <c r="L39" s="6"/>
      <c r="N39" s="32"/>
      <c r="P39" s="123"/>
    </row>
    <row r="40" spans="1:16" ht="12" thickTop="1">
      <c r="A40" s="65" t="s">
        <v>124</v>
      </c>
      <c r="B40" s="9"/>
      <c r="C40" s="9"/>
      <c r="D40" s="10"/>
      <c r="E40" s="11"/>
      <c r="F40" s="11"/>
      <c r="G40" s="10"/>
      <c r="H40" s="9"/>
      <c r="I40" s="11"/>
      <c r="J40" s="10"/>
      <c r="K40" s="35"/>
      <c r="L40" s="11"/>
      <c r="M40" s="10"/>
      <c r="N40" s="35"/>
      <c r="O40" s="9"/>
      <c r="P40" s="12"/>
    </row>
    <row r="41" spans="1:16" ht="11.25">
      <c r="A41" s="13" t="s">
        <v>195</v>
      </c>
      <c r="B41" s="14" t="s">
        <v>273</v>
      </c>
      <c r="C41" s="14"/>
      <c r="D41" s="114" t="s">
        <v>151</v>
      </c>
      <c r="E41" s="16">
        <v>500</v>
      </c>
      <c r="F41" s="16"/>
      <c r="G41" s="17"/>
      <c r="H41" s="18"/>
      <c r="I41" s="16"/>
      <c r="J41" s="15"/>
      <c r="K41" s="18"/>
      <c r="L41" s="16">
        <v>500</v>
      </c>
      <c r="M41" s="15">
        <v>1717</v>
      </c>
      <c r="N41" s="18">
        <v>39948</v>
      </c>
      <c r="O41" s="16">
        <f>F41+I41+L41</f>
        <v>500</v>
      </c>
      <c r="P41" s="19">
        <f>E41-O41</f>
        <v>0</v>
      </c>
    </row>
    <row r="42" spans="1:16" ht="11.25">
      <c r="A42" s="20"/>
      <c r="B42" s="14" t="s">
        <v>274</v>
      </c>
      <c r="C42" s="14"/>
      <c r="D42" s="114" t="s">
        <v>152</v>
      </c>
      <c r="E42" s="16">
        <v>500</v>
      </c>
      <c r="F42" s="16"/>
      <c r="G42" s="17"/>
      <c r="H42" s="18"/>
      <c r="I42" s="16"/>
      <c r="J42" s="15"/>
      <c r="K42" s="18"/>
      <c r="L42" s="16">
        <v>500</v>
      </c>
      <c r="M42" s="15">
        <v>1718</v>
      </c>
      <c r="N42" s="18">
        <v>39948</v>
      </c>
      <c r="O42" s="16">
        <f>F42+I42+L42</f>
        <v>500</v>
      </c>
      <c r="P42" s="19">
        <f>E42-O42</f>
        <v>0</v>
      </c>
    </row>
    <row r="43" spans="1:16" ht="11.25">
      <c r="A43" s="20"/>
      <c r="B43" s="14" t="s">
        <v>235</v>
      </c>
      <c r="C43" s="14"/>
      <c r="D43" s="15">
        <v>1045</v>
      </c>
      <c r="E43" s="16">
        <v>500</v>
      </c>
      <c r="F43" s="16"/>
      <c r="G43" s="17"/>
      <c r="H43" s="18"/>
      <c r="I43" s="16"/>
      <c r="J43" s="15"/>
      <c r="K43" s="18"/>
      <c r="L43" s="16">
        <v>500</v>
      </c>
      <c r="M43" s="15">
        <v>3516</v>
      </c>
      <c r="N43" s="18">
        <v>40070</v>
      </c>
      <c r="O43" s="16">
        <f>F43+I43+L43</f>
        <v>500</v>
      </c>
      <c r="P43" s="19">
        <f>E43-O43</f>
        <v>0</v>
      </c>
    </row>
    <row r="44" spans="1:16" ht="11.25">
      <c r="A44" s="20"/>
      <c r="B44" s="21" t="s">
        <v>14</v>
      </c>
      <c r="C44" s="21"/>
      <c r="D44" s="15"/>
      <c r="E44" s="22">
        <f>SUM(E41:E43)</f>
        <v>1500</v>
      </c>
      <c r="F44" s="22"/>
      <c r="G44" s="17"/>
      <c r="H44" s="18"/>
      <c r="I44" s="16"/>
      <c r="J44" s="15"/>
      <c r="K44" s="18"/>
      <c r="L44" s="16"/>
      <c r="M44" s="15"/>
      <c r="N44" s="18"/>
      <c r="O44" s="16"/>
      <c r="P44" s="19"/>
    </row>
    <row r="45" spans="1:16" ht="11.25">
      <c r="A45" s="20"/>
      <c r="B45" s="21"/>
      <c r="C45" s="21"/>
      <c r="D45" s="15"/>
      <c r="E45" s="22"/>
      <c r="F45" s="22"/>
      <c r="G45" s="17"/>
      <c r="H45" s="18"/>
      <c r="I45" s="16"/>
      <c r="J45" s="15"/>
      <c r="K45" s="18"/>
      <c r="L45" s="16"/>
      <c r="M45" s="15"/>
      <c r="N45" s="18"/>
      <c r="O45" s="16"/>
      <c r="P45" s="19"/>
    </row>
    <row r="46" spans="1:16" ht="11.25">
      <c r="A46" s="20"/>
      <c r="B46" s="21"/>
      <c r="C46" s="21"/>
      <c r="D46" s="15"/>
      <c r="E46" s="22"/>
      <c r="F46" s="22"/>
      <c r="G46" s="17"/>
      <c r="H46" s="18"/>
      <c r="I46" s="16"/>
      <c r="J46" s="15"/>
      <c r="K46" s="18"/>
      <c r="L46" s="16"/>
      <c r="M46" s="15"/>
      <c r="N46" s="18"/>
      <c r="O46" s="16"/>
      <c r="P46" s="19"/>
    </row>
    <row r="47" spans="1:16" ht="11.25">
      <c r="A47" s="20"/>
      <c r="B47" s="14"/>
      <c r="C47" s="14"/>
      <c r="D47" s="15"/>
      <c r="E47" s="16"/>
      <c r="F47" s="16"/>
      <c r="G47" s="17"/>
      <c r="H47" s="18"/>
      <c r="I47" s="16"/>
      <c r="J47" s="15"/>
      <c r="K47" s="18"/>
      <c r="L47" s="16"/>
      <c r="M47" s="15"/>
      <c r="N47" s="18"/>
      <c r="O47" s="16"/>
      <c r="P47" s="19"/>
    </row>
    <row r="48" spans="1:16" ht="22.5">
      <c r="A48" s="13" t="s">
        <v>207</v>
      </c>
      <c r="B48" s="149" t="s">
        <v>236</v>
      </c>
      <c r="C48" s="14"/>
      <c r="D48" s="15">
        <v>1051</v>
      </c>
      <c r="E48" s="16">
        <v>2434</v>
      </c>
      <c r="F48" s="16"/>
      <c r="G48" s="17"/>
      <c r="H48" s="18"/>
      <c r="I48" s="16"/>
      <c r="J48" s="15"/>
      <c r="K48" s="18"/>
      <c r="L48" s="16">
        <v>2434</v>
      </c>
      <c r="M48" s="15">
        <v>1445</v>
      </c>
      <c r="N48" s="18">
        <v>39925</v>
      </c>
      <c r="O48" s="16">
        <f aca="true" t="shared" si="2" ref="O48:O53">F48+I48+L48</f>
        <v>2434</v>
      </c>
      <c r="P48" s="19">
        <f aca="true" t="shared" si="3" ref="P48:P53">E48-O48</f>
        <v>0</v>
      </c>
    </row>
    <row r="49" spans="1:16" ht="11.25">
      <c r="A49" s="20"/>
      <c r="B49" s="149" t="s">
        <v>237</v>
      </c>
      <c r="C49" s="14"/>
      <c r="D49" s="15">
        <v>1052</v>
      </c>
      <c r="E49" s="16">
        <v>3245</v>
      </c>
      <c r="F49" s="16"/>
      <c r="G49" s="17"/>
      <c r="H49" s="18"/>
      <c r="I49" s="16"/>
      <c r="J49" s="15"/>
      <c r="K49" s="18"/>
      <c r="L49" s="16">
        <v>3245</v>
      </c>
      <c r="M49" s="15">
        <v>1446</v>
      </c>
      <c r="N49" s="18">
        <v>39925</v>
      </c>
      <c r="O49" s="16">
        <f t="shared" si="2"/>
        <v>3245</v>
      </c>
      <c r="P49" s="19">
        <f t="shared" si="3"/>
        <v>0</v>
      </c>
    </row>
    <row r="50" spans="1:16" ht="22.5">
      <c r="A50" s="20"/>
      <c r="B50" s="149" t="s">
        <v>238</v>
      </c>
      <c r="C50" s="14"/>
      <c r="D50" s="15">
        <v>1053</v>
      </c>
      <c r="E50" s="16">
        <v>3129</v>
      </c>
      <c r="F50" s="16"/>
      <c r="G50" s="17"/>
      <c r="H50" s="18"/>
      <c r="I50" s="16"/>
      <c r="J50" s="15"/>
      <c r="K50" s="18"/>
      <c r="L50" s="16">
        <v>3129</v>
      </c>
      <c r="M50" s="15">
        <v>1447</v>
      </c>
      <c r="N50" s="18">
        <v>39925</v>
      </c>
      <c r="O50" s="16">
        <f t="shared" si="2"/>
        <v>3129</v>
      </c>
      <c r="P50" s="19">
        <f t="shared" si="3"/>
        <v>0</v>
      </c>
    </row>
    <row r="51" spans="1:16" ht="11.25">
      <c r="A51" s="20"/>
      <c r="B51" s="149" t="s">
        <v>239</v>
      </c>
      <c r="C51" s="14"/>
      <c r="D51" s="15">
        <v>1054</v>
      </c>
      <c r="E51" s="16">
        <v>4288</v>
      </c>
      <c r="F51" s="16"/>
      <c r="G51" s="17"/>
      <c r="H51" s="18"/>
      <c r="I51" s="16"/>
      <c r="J51" s="15"/>
      <c r="K51" s="18"/>
      <c r="L51" s="16">
        <v>4288</v>
      </c>
      <c r="M51" s="15">
        <v>1448</v>
      </c>
      <c r="N51" s="18">
        <v>39925</v>
      </c>
      <c r="O51" s="16">
        <f t="shared" si="2"/>
        <v>4288</v>
      </c>
      <c r="P51" s="19">
        <f t="shared" si="3"/>
        <v>0</v>
      </c>
    </row>
    <row r="52" spans="1:16" ht="11.25">
      <c r="A52" s="20"/>
      <c r="B52" s="149" t="s">
        <v>240</v>
      </c>
      <c r="C52" s="14"/>
      <c r="D52" s="15">
        <v>1056</v>
      </c>
      <c r="E52" s="16">
        <v>1729</v>
      </c>
      <c r="F52" s="16"/>
      <c r="G52" s="17"/>
      <c r="H52" s="18"/>
      <c r="I52" s="16"/>
      <c r="J52" s="15"/>
      <c r="K52" s="18"/>
      <c r="L52" s="16">
        <v>1729</v>
      </c>
      <c r="M52" s="15">
        <v>1449</v>
      </c>
      <c r="N52" s="18">
        <v>39925</v>
      </c>
      <c r="O52" s="16">
        <f t="shared" si="2"/>
        <v>1729</v>
      </c>
      <c r="P52" s="19">
        <f t="shared" si="3"/>
        <v>0</v>
      </c>
    </row>
    <row r="53" spans="1:16" ht="11.25">
      <c r="A53" s="20"/>
      <c r="B53" s="149" t="s">
        <v>241</v>
      </c>
      <c r="C53" s="14"/>
      <c r="D53" s="114" t="s">
        <v>153</v>
      </c>
      <c r="E53" s="16">
        <v>1857</v>
      </c>
      <c r="F53" s="16"/>
      <c r="G53" s="17"/>
      <c r="H53" s="18"/>
      <c r="I53" s="16"/>
      <c r="J53" s="15"/>
      <c r="K53" s="18"/>
      <c r="L53" s="16">
        <v>1857</v>
      </c>
      <c r="M53" s="15">
        <v>1450</v>
      </c>
      <c r="N53" s="18">
        <v>39925</v>
      </c>
      <c r="O53" s="16">
        <f t="shared" si="2"/>
        <v>1857</v>
      </c>
      <c r="P53" s="19">
        <f t="shared" si="3"/>
        <v>0</v>
      </c>
    </row>
    <row r="54" spans="1:16" ht="11.25">
      <c r="A54" s="20"/>
      <c r="B54" s="21" t="s">
        <v>14</v>
      </c>
      <c r="C54" s="21"/>
      <c r="D54" s="23"/>
      <c r="E54" s="22">
        <f>SUM(E48:E53)</f>
        <v>16682</v>
      </c>
      <c r="F54" s="22"/>
      <c r="G54" s="17"/>
      <c r="H54" s="18"/>
      <c r="I54" s="16"/>
      <c r="J54" s="15"/>
      <c r="K54" s="18"/>
      <c r="L54" s="16"/>
      <c r="M54" s="15"/>
      <c r="N54" s="18"/>
      <c r="O54" s="16"/>
      <c r="P54" s="19"/>
    </row>
    <row r="55" spans="1:16" ht="11.25">
      <c r="A55" s="20"/>
      <c r="B55" s="14"/>
      <c r="C55" s="14"/>
      <c r="D55" s="15"/>
      <c r="E55" s="16"/>
      <c r="F55" s="16"/>
      <c r="G55" s="17"/>
      <c r="H55" s="18"/>
      <c r="I55" s="16"/>
      <c r="J55" s="15"/>
      <c r="K55" s="18"/>
      <c r="L55" s="16"/>
      <c r="M55" s="15"/>
      <c r="N55" s="18"/>
      <c r="O55" s="16"/>
      <c r="P55" s="19"/>
    </row>
    <row r="56" spans="1:16" ht="11.25">
      <c r="A56" s="66"/>
      <c r="B56" s="14"/>
      <c r="C56" s="14"/>
      <c r="D56" s="15"/>
      <c r="E56" s="16"/>
      <c r="F56" s="16"/>
      <c r="G56" s="17"/>
      <c r="H56" s="18"/>
      <c r="I56" s="16"/>
      <c r="J56" s="15"/>
      <c r="K56" s="18"/>
      <c r="L56" s="16"/>
      <c r="M56" s="15"/>
      <c r="N56" s="18"/>
      <c r="O56" s="16"/>
      <c r="P56" s="19"/>
    </row>
    <row r="57" spans="1:16" ht="11.25">
      <c r="A57" s="67"/>
      <c r="B57" s="14"/>
      <c r="C57" s="14"/>
      <c r="D57" s="15"/>
      <c r="E57" s="16"/>
      <c r="F57" s="16"/>
      <c r="G57" s="17"/>
      <c r="H57" s="18"/>
      <c r="I57" s="16"/>
      <c r="J57" s="15"/>
      <c r="K57" s="18"/>
      <c r="L57" s="16"/>
      <c r="M57" s="15"/>
      <c r="N57" s="18"/>
      <c r="O57" s="16"/>
      <c r="P57" s="19"/>
    </row>
    <row r="58" spans="1:16" ht="11.25">
      <c r="A58" s="66" t="s">
        <v>127</v>
      </c>
      <c r="B58" s="14"/>
      <c r="C58" s="14"/>
      <c r="D58" s="15"/>
      <c r="E58" s="16"/>
      <c r="F58" s="16"/>
      <c r="G58" s="17"/>
      <c r="H58" s="18"/>
      <c r="I58" s="16"/>
      <c r="J58" s="15"/>
      <c r="K58" s="18"/>
      <c r="L58" s="16"/>
      <c r="M58" s="15"/>
      <c r="N58" s="18"/>
      <c r="O58" s="16"/>
      <c r="P58" s="19"/>
    </row>
    <row r="59" spans="1:16" ht="11.25">
      <c r="A59" s="13" t="s">
        <v>196</v>
      </c>
      <c r="B59" s="140" t="s">
        <v>210</v>
      </c>
      <c r="C59" s="14"/>
      <c r="D59" s="15">
        <v>1046</v>
      </c>
      <c r="E59" s="16">
        <v>400</v>
      </c>
      <c r="F59" s="16"/>
      <c r="G59" s="17"/>
      <c r="H59" s="18"/>
      <c r="I59" s="16"/>
      <c r="J59" s="15"/>
      <c r="K59" s="18"/>
      <c r="L59" s="16">
        <v>400</v>
      </c>
      <c r="M59" s="15">
        <v>4964</v>
      </c>
      <c r="N59" s="18">
        <v>40154</v>
      </c>
      <c r="O59" s="16">
        <f aca="true" t="shared" si="4" ref="O59:O68">F59+I59+L59</f>
        <v>400</v>
      </c>
      <c r="P59" s="19">
        <f aca="true" t="shared" si="5" ref="P59:P68">E59-O59</f>
        <v>0</v>
      </c>
    </row>
    <row r="60" spans="1:16" ht="11.25">
      <c r="A60" s="20"/>
      <c r="B60" s="14" t="s">
        <v>17</v>
      </c>
      <c r="C60" s="14"/>
      <c r="D60" s="15">
        <v>1047</v>
      </c>
      <c r="E60" s="16">
        <v>1000</v>
      </c>
      <c r="F60" s="16"/>
      <c r="G60" s="17"/>
      <c r="H60" s="18"/>
      <c r="I60" s="16"/>
      <c r="J60" s="15"/>
      <c r="K60" s="18"/>
      <c r="L60" s="16">
        <v>1000</v>
      </c>
      <c r="M60" s="15">
        <v>1719</v>
      </c>
      <c r="N60" s="18">
        <v>39948</v>
      </c>
      <c r="O60" s="16">
        <f t="shared" si="4"/>
        <v>1000</v>
      </c>
      <c r="P60" s="19">
        <f t="shared" si="5"/>
        <v>0</v>
      </c>
    </row>
    <row r="61" spans="1:16" ht="11.25">
      <c r="A61" s="20"/>
      <c r="B61" s="14" t="s">
        <v>278</v>
      </c>
      <c r="C61" s="14"/>
      <c r="D61" s="15">
        <v>1048</v>
      </c>
      <c r="E61" s="16">
        <v>500</v>
      </c>
      <c r="F61" s="16"/>
      <c r="G61" s="17"/>
      <c r="H61" s="18"/>
      <c r="I61" s="16"/>
      <c r="J61" s="15"/>
      <c r="K61" s="18"/>
      <c r="L61" s="16">
        <v>500</v>
      </c>
      <c r="M61" s="15">
        <v>1720</v>
      </c>
      <c r="N61" s="18">
        <v>39948</v>
      </c>
      <c r="O61" s="16">
        <f t="shared" si="4"/>
        <v>500</v>
      </c>
      <c r="P61" s="19">
        <f t="shared" si="5"/>
        <v>0</v>
      </c>
    </row>
    <row r="62" spans="1:16" ht="11.25">
      <c r="A62" s="20"/>
      <c r="B62" s="14" t="s">
        <v>279</v>
      </c>
      <c r="C62" s="14"/>
      <c r="D62" s="15">
        <v>1049</v>
      </c>
      <c r="E62" s="16">
        <v>500</v>
      </c>
      <c r="F62" s="16"/>
      <c r="G62" s="17"/>
      <c r="H62" s="18"/>
      <c r="I62" s="16"/>
      <c r="J62" s="15"/>
      <c r="K62" s="18"/>
      <c r="L62" s="16">
        <v>500</v>
      </c>
      <c r="M62" s="15">
        <v>1721</v>
      </c>
      <c r="N62" s="18">
        <v>39948</v>
      </c>
      <c r="O62" s="16">
        <f t="shared" si="4"/>
        <v>500</v>
      </c>
      <c r="P62" s="19">
        <f t="shared" si="5"/>
        <v>0</v>
      </c>
    </row>
    <row r="63" spans="1:16" ht="11.25">
      <c r="A63" s="20"/>
      <c r="B63" s="140" t="s">
        <v>209</v>
      </c>
      <c r="C63" s="14"/>
      <c r="D63" s="15">
        <v>7329</v>
      </c>
      <c r="E63" s="16">
        <v>400</v>
      </c>
      <c r="F63" s="16"/>
      <c r="G63" s="17"/>
      <c r="H63" s="18"/>
      <c r="I63" s="16"/>
      <c r="J63" s="15"/>
      <c r="K63" s="18"/>
      <c r="L63" s="16">
        <v>400</v>
      </c>
      <c r="M63" s="15">
        <v>4965</v>
      </c>
      <c r="N63" s="18">
        <v>40154</v>
      </c>
      <c r="O63" s="16">
        <f t="shared" si="4"/>
        <v>400</v>
      </c>
      <c r="P63" s="19">
        <f t="shared" si="5"/>
        <v>0</v>
      </c>
    </row>
    <row r="64" spans="1:16" ht="11.25">
      <c r="A64" s="20"/>
      <c r="B64" s="14" t="s">
        <v>271</v>
      </c>
      <c r="C64" s="14"/>
      <c r="D64" s="15">
        <v>6376</v>
      </c>
      <c r="E64" s="16">
        <v>300</v>
      </c>
      <c r="F64" s="16"/>
      <c r="G64" s="17"/>
      <c r="H64" s="18"/>
      <c r="I64" s="16"/>
      <c r="J64" s="15"/>
      <c r="K64" s="18"/>
      <c r="L64" s="16">
        <v>300</v>
      </c>
      <c r="M64" s="15">
        <v>4963</v>
      </c>
      <c r="N64" s="18">
        <v>40154</v>
      </c>
      <c r="O64" s="16">
        <f t="shared" si="4"/>
        <v>300</v>
      </c>
      <c r="P64" s="19">
        <f t="shared" si="5"/>
        <v>0</v>
      </c>
    </row>
    <row r="65" spans="1:16" ht="11.25">
      <c r="A65" s="20"/>
      <c r="B65" s="14" t="s">
        <v>280</v>
      </c>
      <c r="C65" s="14"/>
      <c r="D65" s="15">
        <v>5451</v>
      </c>
      <c r="E65" s="16">
        <v>150</v>
      </c>
      <c r="F65" s="16"/>
      <c r="G65" s="17"/>
      <c r="H65" s="18"/>
      <c r="I65" s="16"/>
      <c r="J65" s="15"/>
      <c r="K65" s="18"/>
      <c r="L65" s="16">
        <v>150</v>
      </c>
      <c r="M65" s="15">
        <v>1722</v>
      </c>
      <c r="N65" s="18">
        <v>39948</v>
      </c>
      <c r="O65" s="16">
        <f t="shared" si="4"/>
        <v>150</v>
      </c>
      <c r="P65" s="19">
        <f t="shared" si="5"/>
        <v>0</v>
      </c>
    </row>
    <row r="66" spans="1:16" ht="11.25">
      <c r="A66" s="20"/>
      <c r="B66" s="14" t="s">
        <v>203</v>
      </c>
      <c r="C66" s="14"/>
      <c r="D66" s="15">
        <v>7833</v>
      </c>
      <c r="E66" s="16">
        <v>250</v>
      </c>
      <c r="F66" s="16"/>
      <c r="G66" s="17"/>
      <c r="H66" s="18"/>
      <c r="I66" s="16"/>
      <c r="J66" s="15"/>
      <c r="K66" s="18"/>
      <c r="L66" s="16">
        <v>250</v>
      </c>
      <c r="M66" s="15">
        <v>1451</v>
      </c>
      <c r="N66" s="18">
        <v>39925</v>
      </c>
      <c r="O66" s="16">
        <f t="shared" si="4"/>
        <v>250</v>
      </c>
      <c r="P66" s="19">
        <f t="shared" si="5"/>
        <v>0</v>
      </c>
    </row>
    <row r="67" spans="1:16" ht="11.25">
      <c r="A67" s="20"/>
      <c r="B67" s="14" t="s">
        <v>24</v>
      </c>
      <c r="C67" s="14"/>
      <c r="D67" s="15">
        <v>1058</v>
      </c>
      <c r="E67" s="16">
        <v>950</v>
      </c>
      <c r="F67" s="16"/>
      <c r="G67" s="17"/>
      <c r="H67" s="18"/>
      <c r="I67" s="16"/>
      <c r="J67" s="15"/>
      <c r="K67" s="18"/>
      <c r="L67" s="16">
        <v>950</v>
      </c>
      <c r="M67" s="15">
        <v>2660</v>
      </c>
      <c r="N67" s="18">
        <v>40003</v>
      </c>
      <c r="O67" s="16">
        <f t="shared" si="4"/>
        <v>950</v>
      </c>
      <c r="P67" s="19">
        <f t="shared" si="5"/>
        <v>0</v>
      </c>
    </row>
    <row r="68" spans="1:16" ht="11.25">
      <c r="A68" s="20"/>
      <c r="B68" s="14" t="s">
        <v>25</v>
      </c>
      <c r="C68" s="14"/>
      <c r="D68" s="15">
        <v>6080</v>
      </c>
      <c r="E68" s="16">
        <v>500</v>
      </c>
      <c r="F68" s="16"/>
      <c r="G68" s="17"/>
      <c r="H68" s="18"/>
      <c r="I68" s="16"/>
      <c r="J68" s="15"/>
      <c r="K68" s="18"/>
      <c r="L68" s="16">
        <v>500</v>
      </c>
      <c r="M68" s="15">
        <v>1452</v>
      </c>
      <c r="N68" s="18">
        <v>39925</v>
      </c>
      <c r="O68" s="16">
        <f t="shared" si="4"/>
        <v>500</v>
      </c>
      <c r="P68" s="19">
        <f t="shared" si="5"/>
        <v>0</v>
      </c>
    </row>
    <row r="69" spans="1:16" ht="11.25">
      <c r="A69" s="20"/>
      <c r="B69" s="21" t="s">
        <v>14</v>
      </c>
      <c r="C69" s="21"/>
      <c r="D69" s="15"/>
      <c r="E69" s="22">
        <f>SUM(E59:E68)</f>
        <v>4950</v>
      </c>
      <c r="F69" s="22"/>
      <c r="G69" s="17"/>
      <c r="H69" s="18"/>
      <c r="I69" s="16"/>
      <c r="J69" s="15"/>
      <c r="K69" s="18"/>
      <c r="L69" s="16"/>
      <c r="M69" s="15"/>
      <c r="N69" s="18"/>
      <c r="O69" s="16"/>
      <c r="P69" s="19"/>
    </row>
    <row r="70" spans="1:16" ht="11.25">
      <c r="A70" s="20"/>
      <c r="B70" s="14"/>
      <c r="C70" s="14"/>
      <c r="D70" s="15"/>
      <c r="E70" s="16"/>
      <c r="F70" s="16"/>
      <c r="G70" s="17"/>
      <c r="H70" s="18"/>
      <c r="I70" s="16"/>
      <c r="J70" s="15"/>
      <c r="K70" s="18"/>
      <c r="L70" s="16"/>
      <c r="M70" s="15"/>
      <c r="N70" s="18"/>
      <c r="O70" s="16"/>
      <c r="P70" s="19"/>
    </row>
    <row r="71" spans="1:16" ht="12" thickBot="1">
      <c r="A71" s="24"/>
      <c r="B71" s="28"/>
      <c r="C71" s="28"/>
      <c r="D71" s="25"/>
      <c r="E71" s="29"/>
      <c r="F71" s="29"/>
      <c r="G71" s="26"/>
      <c r="H71" s="27"/>
      <c r="I71" s="29"/>
      <c r="J71" s="25"/>
      <c r="K71" s="27"/>
      <c r="L71" s="29"/>
      <c r="M71" s="25"/>
      <c r="N71" s="27"/>
      <c r="O71" s="29"/>
      <c r="P71" s="30"/>
    </row>
    <row r="72" spans="9:14" ht="12" thickTop="1">
      <c r="I72" s="6"/>
      <c r="K72" s="32"/>
      <c r="L72" s="6"/>
      <c r="N72" s="32"/>
    </row>
    <row r="73" spans="9:14" ht="11.25">
      <c r="I73" s="6"/>
      <c r="K73" s="32"/>
      <c r="L73" s="6"/>
      <c r="N73" s="32"/>
    </row>
    <row r="74" spans="9:14" ht="11.25">
      <c r="I74" s="6"/>
      <c r="K74" s="32"/>
      <c r="L74" s="6"/>
      <c r="N74" s="32"/>
    </row>
    <row r="75" spans="9:14" ht="12" thickBot="1">
      <c r="I75" s="6"/>
      <c r="K75" s="32"/>
      <c r="L75" s="6"/>
      <c r="N75" s="32"/>
    </row>
    <row r="76" spans="1:16" ht="12.75" thickBot="1" thickTop="1">
      <c r="A76" s="1" t="s">
        <v>0</v>
      </c>
      <c r="B76" s="2" t="s">
        <v>1</v>
      </c>
      <c r="C76" s="2" t="s">
        <v>39</v>
      </c>
      <c r="D76" s="2" t="s">
        <v>2</v>
      </c>
      <c r="E76" s="2" t="s">
        <v>123</v>
      </c>
      <c r="F76" s="2" t="s">
        <v>175</v>
      </c>
      <c r="G76" s="2" t="s">
        <v>11</v>
      </c>
      <c r="H76" s="2" t="s">
        <v>12</v>
      </c>
      <c r="I76" s="2" t="s">
        <v>3</v>
      </c>
      <c r="J76" s="2" t="s">
        <v>11</v>
      </c>
      <c r="K76" s="2" t="s">
        <v>12</v>
      </c>
      <c r="L76" s="2" t="s">
        <v>186</v>
      </c>
      <c r="M76" s="2" t="s">
        <v>11</v>
      </c>
      <c r="N76" s="2" t="s">
        <v>12</v>
      </c>
      <c r="O76" s="2" t="s">
        <v>6</v>
      </c>
      <c r="P76" s="3" t="s">
        <v>7</v>
      </c>
    </row>
    <row r="77" spans="1:16" ht="12.75" thickBot="1" thickTop="1">
      <c r="A77" s="124"/>
      <c r="E77" s="6"/>
      <c r="F77" s="6"/>
      <c r="G77" s="31"/>
      <c r="H77" s="32"/>
      <c r="I77" s="6"/>
      <c r="K77" s="32"/>
      <c r="L77" s="6"/>
      <c r="N77" s="32"/>
      <c r="O77" s="6"/>
      <c r="P77" s="125"/>
    </row>
    <row r="78" spans="1:16" ht="12" thickTop="1">
      <c r="A78" s="103" t="s">
        <v>128</v>
      </c>
      <c r="E78" s="6"/>
      <c r="F78" s="6"/>
      <c r="G78" s="31"/>
      <c r="H78" s="32"/>
      <c r="I78" s="6"/>
      <c r="K78" s="32"/>
      <c r="L78" s="6"/>
      <c r="N78" s="32"/>
      <c r="O78" s="6"/>
      <c r="P78" s="126"/>
    </row>
    <row r="79" spans="1:16" ht="12" thickBot="1">
      <c r="A79" s="104"/>
      <c r="E79" s="6"/>
      <c r="F79" s="6"/>
      <c r="G79" s="31"/>
      <c r="H79" s="32"/>
      <c r="I79" s="6"/>
      <c r="K79" s="32"/>
      <c r="L79" s="6"/>
      <c r="N79" s="32"/>
      <c r="O79" s="6"/>
      <c r="P79" s="127"/>
    </row>
    <row r="80" spans="1:16" ht="12" thickTop="1">
      <c r="A80" s="74" t="s">
        <v>130</v>
      </c>
      <c r="B80" s="9"/>
      <c r="C80" s="9"/>
      <c r="D80" s="10"/>
      <c r="E80" s="11"/>
      <c r="F80" s="11"/>
      <c r="G80" s="34"/>
      <c r="H80" s="35"/>
      <c r="I80" s="11"/>
      <c r="J80" s="10"/>
      <c r="K80" s="35"/>
      <c r="L80" s="11"/>
      <c r="M80" s="10"/>
      <c r="N80" s="35"/>
      <c r="O80" s="11"/>
      <c r="P80" s="36"/>
    </row>
    <row r="81" spans="1:16" ht="11.25">
      <c r="A81" s="13" t="s">
        <v>194</v>
      </c>
      <c r="B81" s="14" t="s">
        <v>38</v>
      </c>
      <c r="C81" s="14"/>
      <c r="D81" s="114" t="s">
        <v>155</v>
      </c>
      <c r="E81" s="16">
        <v>29354.2</v>
      </c>
      <c r="F81" s="16">
        <v>12000</v>
      </c>
      <c r="G81" s="17">
        <v>705</v>
      </c>
      <c r="H81" s="18">
        <v>39867</v>
      </c>
      <c r="I81" s="16">
        <v>17354.2</v>
      </c>
      <c r="J81" s="15">
        <v>1453</v>
      </c>
      <c r="K81" s="18">
        <v>39925</v>
      </c>
      <c r="L81" s="16">
        <v>7500</v>
      </c>
      <c r="M81" s="15">
        <v>4967</v>
      </c>
      <c r="N81" s="18">
        <v>40154</v>
      </c>
      <c r="O81" s="16">
        <f>F81+I81+L81</f>
        <v>36854.2</v>
      </c>
      <c r="P81" s="19">
        <f>E81-O81</f>
        <v>-7499.999999999996</v>
      </c>
    </row>
    <row r="82" spans="1:16" ht="11.25">
      <c r="A82" s="20"/>
      <c r="B82" s="14" t="s">
        <v>248</v>
      </c>
      <c r="C82" s="14"/>
      <c r="D82" s="114" t="s">
        <v>154</v>
      </c>
      <c r="E82" s="16">
        <v>900</v>
      </c>
      <c r="F82" s="16"/>
      <c r="G82" s="17"/>
      <c r="H82" s="18"/>
      <c r="I82" s="16"/>
      <c r="J82" s="15"/>
      <c r="K82" s="18"/>
      <c r="L82" s="16">
        <v>900</v>
      </c>
      <c r="M82" s="15">
        <v>1454</v>
      </c>
      <c r="N82" s="18">
        <v>39925</v>
      </c>
      <c r="O82" s="16">
        <f>F82+I82+L82</f>
        <v>900</v>
      </c>
      <c r="P82" s="19">
        <f>E82-O82</f>
        <v>0</v>
      </c>
    </row>
    <row r="83" spans="1:16" ht="11.25">
      <c r="A83" s="20"/>
      <c r="B83" s="14" t="s">
        <v>34</v>
      </c>
      <c r="C83" s="14"/>
      <c r="D83" s="15">
        <v>1283</v>
      </c>
      <c r="E83" s="16">
        <v>3500</v>
      </c>
      <c r="F83" s="16"/>
      <c r="G83" s="17"/>
      <c r="H83" s="18"/>
      <c r="I83" s="16"/>
      <c r="J83" s="15"/>
      <c r="K83" s="18"/>
      <c r="L83" s="16">
        <v>3500</v>
      </c>
      <c r="M83" s="15">
        <v>1723</v>
      </c>
      <c r="N83" s="18">
        <v>39948</v>
      </c>
      <c r="O83" s="16">
        <f>F83+I83+L83</f>
        <v>3500</v>
      </c>
      <c r="P83" s="19">
        <f>E83-O83</f>
        <v>0</v>
      </c>
    </row>
    <row r="84" spans="1:16" ht="11.25">
      <c r="A84" s="33"/>
      <c r="B84" s="14" t="s">
        <v>261</v>
      </c>
      <c r="C84" s="14"/>
      <c r="D84" s="15">
        <v>6911</v>
      </c>
      <c r="E84" s="16">
        <v>350</v>
      </c>
      <c r="F84" s="16"/>
      <c r="G84" s="17"/>
      <c r="H84" s="18"/>
      <c r="I84" s="16"/>
      <c r="J84" s="15"/>
      <c r="K84" s="18"/>
      <c r="L84" s="16">
        <v>350</v>
      </c>
      <c r="M84" s="15">
        <v>1455</v>
      </c>
      <c r="N84" s="18">
        <v>39925</v>
      </c>
      <c r="O84" s="16">
        <f aca="true" t="shared" si="6" ref="O84:O94">F84+I84+L84</f>
        <v>350</v>
      </c>
      <c r="P84" s="19">
        <f aca="true" t="shared" si="7" ref="P84:P94">E84-O84</f>
        <v>0</v>
      </c>
    </row>
    <row r="85" spans="1:16" ht="11.25">
      <c r="A85" s="33"/>
      <c r="B85" s="14" t="s">
        <v>72</v>
      </c>
      <c r="C85" s="14"/>
      <c r="D85" s="15">
        <v>4653</v>
      </c>
      <c r="E85" s="16">
        <v>950</v>
      </c>
      <c r="F85" s="16"/>
      <c r="G85" s="17"/>
      <c r="H85" s="18"/>
      <c r="I85" s="16"/>
      <c r="J85" s="15"/>
      <c r="K85" s="18"/>
      <c r="L85" s="16">
        <v>950</v>
      </c>
      <c r="M85" s="15">
        <v>2494</v>
      </c>
      <c r="N85" s="18">
        <v>39990</v>
      </c>
      <c r="O85" s="16">
        <f t="shared" si="6"/>
        <v>950</v>
      </c>
      <c r="P85" s="19">
        <f t="shared" si="7"/>
        <v>0</v>
      </c>
    </row>
    <row r="86" spans="1:16" ht="11.25">
      <c r="A86" s="33"/>
      <c r="B86" s="14" t="s">
        <v>73</v>
      </c>
      <c r="C86" s="14"/>
      <c r="D86" s="15">
        <v>6904</v>
      </c>
      <c r="E86" s="16">
        <v>450</v>
      </c>
      <c r="F86" s="16"/>
      <c r="G86" s="17"/>
      <c r="H86" s="18"/>
      <c r="I86" s="16"/>
      <c r="J86" s="15"/>
      <c r="K86" s="18"/>
      <c r="L86" s="16">
        <v>450</v>
      </c>
      <c r="M86" s="15">
        <v>1724</v>
      </c>
      <c r="N86" s="18">
        <v>39948</v>
      </c>
      <c r="O86" s="16">
        <f t="shared" si="6"/>
        <v>450</v>
      </c>
      <c r="P86" s="19">
        <f t="shared" si="7"/>
        <v>0</v>
      </c>
    </row>
    <row r="87" spans="1:16" ht="11.25">
      <c r="A87" s="33"/>
      <c r="B87" s="14" t="s">
        <v>249</v>
      </c>
      <c r="C87" s="14"/>
      <c r="D87" s="15">
        <v>1043</v>
      </c>
      <c r="E87" s="16">
        <v>1250</v>
      </c>
      <c r="F87" s="16"/>
      <c r="G87" s="17"/>
      <c r="H87" s="18"/>
      <c r="I87" s="16"/>
      <c r="J87" s="15"/>
      <c r="K87" s="18"/>
      <c r="L87" s="16">
        <v>1250</v>
      </c>
      <c r="M87" s="15">
        <v>1725</v>
      </c>
      <c r="N87" s="18">
        <v>39948</v>
      </c>
      <c r="O87" s="16">
        <f t="shared" si="6"/>
        <v>1250</v>
      </c>
      <c r="P87" s="19">
        <f t="shared" si="7"/>
        <v>0</v>
      </c>
    </row>
    <row r="88" spans="1:16" ht="11.25">
      <c r="A88" s="33"/>
      <c r="B88" s="14" t="s">
        <v>250</v>
      </c>
      <c r="C88" s="14"/>
      <c r="D88" s="114" t="s">
        <v>149</v>
      </c>
      <c r="E88" s="16">
        <v>2286</v>
      </c>
      <c r="F88" s="16"/>
      <c r="G88" s="17"/>
      <c r="H88" s="18"/>
      <c r="I88" s="16"/>
      <c r="J88" s="15"/>
      <c r="K88" s="18"/>
      <c r="L88" s="16">
        <v>2286</v>
      </c>
      <c r="M88" s="15">
        <v>3897</v>
      </c>
      <c r="N88" s="18">
        <v>40088</v>
      </c>
      <c r="O88" s="16">
        <f t="shared" si="6"/>
        <v>2286</v>
      </c>
      <c r="P88" s="19">
        <f t="shared" si="7"/>
        <v>0</v>
      </c>
    </row>
    <row r="89" spans="1:16" ht="11.25">
      <c r="A89" s="33"/>
      <c r="B89" s="14" t="s">
        <v>81</v>
      </c>
      <c r="C89" s="14"/>
      <c r="D89" s="114" t="s">
        <v>140</v>
      </c>
      <c r="E89" s="16">
        <v>0</v>
      </c>
      <c r="F89" s="16"/>
      <c r="G89" s="17"/>
      <c r="H89" s="18"/>
      <c r="I89" s="16"/>
      <c r="J89" s="15"/>
      <c r="K89" s="18"/>
      <c r="L89" s="16"/>
      <c r="M89" s="15"/>
      <c r="N89" s="18"/>
      <c r="O89" s="16">
        <f t="shared" si="6"/>
        <v>0</v>
      </c>
      <c r="P89" s="19">
        <f t="shared" si="7"/>
        <v>0</v>
      </c>
    </row>
    <row r="90" spans="1:16" ht="11.25">
      <c r="A90" s="33"/>
      <c r="B90" s="14" t="s">
        <v>262</v>
      </c>
      <c r="C90" s="14"/>
      <c r="D90" s="114" t="s">
        <v>148</v>
      </c>
      <c r="E90" s="16">
        <v>915</v>
      </c>
      <c r="F90" s="16"/>
      <c r="G90" s="17"/>
      <c r="H90" s="18"/>
      <c r="I90" s="16"/>
      <c r="J90" s="15"/>
      <c r="K90" s="18"/>
      <c r="L90" s="16">
        <v>915</v>
      </c>
      <c r="M90" s="15">
        <v>1456</v>
      </c>
      <c r="N90" s="18">
        <v>39925</v>
      </c>
      <c r="O90" s="16">
        <f t="shared" si="6"/>
        <v>915</v>
      </c>
      <c r="P90" s="19">
        <f t="shared" si="7"/>
        <v>0</v>
      </c>
    </row>
    <row r="91" spans="1:16" ht="11.25">
      <c r="A91" s="33"/>
      <c r="B91" s="14" t="s">
        <v>177</v>
      </c>
      <c r="C91" s="14"/>
      <c r="D91" s="15">
        <v>8449</v>
      </c>
      <c r="E91" s="16">
        <v>400</v>
      </c>
      <c r="F91" s="16"/>
      <c r="G91" s="17"/>
      <c r="H91" s="18"/>
      <c r="I91" s="16"/>
      <c r="J91" s="15"/>
      <c r="K91" s="18"/>
      <c r="L91" s="16">
        <v>400</v>
      </c>
      <c r="M91" s="15">
        <v>1726</v>
      </c>
      <c r="N91" s="18">
        <v>39948</v>
      </c>
      <c r="O91" s="16">
        <f t="shared" si="6"/>
        <v>400</v>
      </c>
      <c r="P91" s="19">
        <f t="shared" si="7"/>
        <v>0</v>
      </c>
    </row>
    <row r="92" spans="1:16" ht="11.25">
      <c r="A92" s="33"/>
      <c r="B92" s="14" t="s">
        <v>252</v>
      </c>
      <c r="C92" s="14"/>
      <c r="D92" s="114" t="s">
        <v>141</v>
      </c>
      <c r="E92" s="16">
        <v>2600</v>
      </c>
      <c r="F92" s="16"/>
      <c r="G92" s="17"/>
      <c r="H92" s="18"/>
      <c r="I92" s="16"/>
      <c r="J92" s="15"/>
      <c r="K92" s="18"/>
      <c r="L92" s="16">
        <v>2600</v>
      </c>
      <c r="M92" s="15">
        <v>1727</v>
      </c>
      <c r="N92" s="18">
        <v>39948</v>
      </c>
      <c r="O92" s="16">
        <f t="shared" si="6"/>
        <v>2600</v>
      </c>
      <c r="P92" s="19">
        <f t="shared" si="7"/>
        <v>0</v>
      </c>
    </row>
    <row r="93" spans="1:16" ht="11.25">
      <c r="A93" s="20"/>
      <c r="B93" s="14" t="s">
        <v>78</v>
      </c>
      <c r="C93" s="14"/>
      <c r="D93" s="114" t="s">
        <v>146</v>
      </c>
      <c r="E93" s="16">
        <v>550</v>
      </c>
      <c r="F93" s="16"/>
      <c r="G93" s="17"/>
      <c r="H93" s="18"/>
      <c r="I93" s="16"/>
      <c r="J93" s="15"/>
      <c r="K93" s="18"/>
      <c r="L93" s="16">
        <v>550</v>
      </c>
      <c r="M93" s="15">
        <v>1457</v>
      </c>
      <c r="N93" s="18">
        <v>39925</v>
      </c>
      <c r="O93" s="16">
        <f t="shared" si="6"/>
        <v>550</v>
      </c>
      <c r="P93" s="19">
        <f t="shared" si="7"/>
        <v>0</v>
      </c>
    </row>
    <row r="94" spans="1:16" ht="11.25">
      <c r="A94" s="13"/>
      <c r="B94" s="14" t="s">
        <v>265</v>
      </c>
      <c r="C94" s="14"/>
      <c r="D94" s="114" t="s">
        <v>143</v>
      </c>
      <c r="E94" s="16">
        <v>500</v>
      </c>
      <c r="F94" s="16"/>
      <c r="G94" s="17"/>
      <c r="H94" s="18"/>
      <c r="I94" s="16"/>
      <c r="J94" s="15"/>
      <c r="K94" s="18"/>
      <c r="L94" s="16">
        <v>500</v>
      </c>
      <c r="M94" s="15">
        <v>1458</v>
      </c>
      <c r="N94" s="18">
        <v>39925</v>
      </c>
      <c r="O94" s="16">
        <f t="shared" si="6"/>
        <v>500</v>
      </c>
      <c r="P94" s="19">
        <f t="shared" si="7"/>
        <v>0</v>
      </c>
    </row>
    <row r="95" spans="1:16" ht="11.25">
      <c r="A95" s="20"/>
      <c r="B95" s="21" t="s">
        <v>14</v>
      </c>
      <c r="C95" s="14"/>
      <c r="D95" s="15"/>
      <c r="E95" s="22">
        <f>SUM(E81:E94)</f>
        <v>44005.2</v>
      </c>
      <c r="F95" s="22"/>
      <c r="G95" s="17"/>
      <c r="H95" s="18"/>
      <c r="I95" s="16"/>
      <c r="J95" s="15"/>
      <c r="K95" s="18"/>
      <c r="L95" s="16"/>
      <c r="M95" s="15"/>
      <c r="N95" s="18"/>
      <c r="O95" s="16"/>
      <c r="P95" s="19"/>
    </row>
    <row r="96" spans="1:16" ht="11.25">
      <c r="A96" s="20"/>
      <c r="B96" s="14"/>
      <c r="C96" s="14"/>
      <c r="D96" s="15"/>
      <c r="E96" s="16"/>
      <c r="F96" s="16"/>
      <c r="G96" s="17"/>
      <c r="H96" s="18"/>
      <c r="I96" s="16"/>
      <c r="J96" s="15"/>
      <c r="K96" s="18"/>
      <c r="L96" s="16"/>
      <c r="M96" s="15"/>
      <c r="N96" s="18"/>
      <c r="O96" s="16"/>
      <c r="P96" s="19"/>
    </row>
    <row r="97" spans="1:16" ht="12" thickBot="1">
      <c r="A97" s="24"/>
      <c r="B97" s="28"/>
      <c r="C97" s="28"/>
      <c r="D97" s="25"/>
      <c r="E97" s="29"/>
      <c r="F97" s="29"/>
      <c r="G97" s="26"/>
      <c r="H97" s="27"/>
      <c r="I97" s="29"/>
      <c r="J97" s="25"/>
      <c r="K97" s="27"/>
      <c r="L97" s="29"/>
      <c r="M97" s="25"/>
      <c r="N97" s="27"/>
      <c r="O97" s="29"/>
      <c r="P97" s="30"/>
    </row>
    <row r="98" spans="1:16" ht="12" thickTop="1">
      <c r="A98" s="118"/>
      <c r="B98" s="37"/>
      <c r="C98" s="37"/>
      <c r="D98" s="38"/>
      <c r="E98" s="39"/>
      <c r="F98" s="39"/>
      <c r="G98" s="40"/>
      <c r="H98" s="41"/>
      <c r="I98" s="39"/>
      <c r="J98" s="38"/>
      <c r="K98" s="41"/>
      <c r="L98" s="39"/>
      <c r="M98" s="38"/>
      <c r="N98" s="41"/>
      <c r="O98" s="39"/>
      <c r="P98" s="39"/>
    </row>
    <row r="99" spans="1:16" ht="11.25">
      <c r="A99" s="37"/>
      <c r="B99" s="37"/>
      <c r="C99" s="37"/>
      <c r="D99" s="38"/>
      <c r="E99" s="39"/>
      <c r="F99" s="39"/>
      <c r="G99" s="40"/>
      <c r="H99" s="41"/>
      <c r="I99" s="39"/>
      <c r="J99" s="38"/>
      <c r="K99" s="41"/>
      <c r="L99" s="39"/>
      <c r="M99" s="38"/>
      <c r="N99" s="41"/>
      <c r="O99" s="39"/>
      <c r="P99" s="39"/>
    </row>
    <row r="100" spans="1:16" ht="12" thickBot="1">
      <c r="A100" s="37"/>
      <c r="B100" s="37"/>
      <c r="C100" s="37"/>
      <c r="D100" s="38"/>
      <c r="E100" s="39"/>
      <c r="F100" s="39"/>
      <c r="G100" s="40"/>
      <c r="H100" s="41"/>
      <c r="I100" s="39"/>
      <c r="J100" s="38"/>
      <c r="K100" s="41"/>
      <c r="L100" s="39"/>
      <c r="M100" s="38"/>
      <c r="N100" s="41"/>
      <c r="O100" s="39"/>
      <c r="P100" s="39"/>
    </row>
    <row r="101" spans="1:16" ht="12.75" thickBot="1" thickTop="1">
      <c r="A101" s="1" t="s">
        <v>0</v>
      </c>
      <c r="B101" s="2" t="s">
        <v>1</v>
      </c>
      <c r="C101" s="2" t="s">
        <v>39</v>
      </c>
      <c r="D101" s="2" t="s">
        <v>2</v>
      </c>
      <c r="E101" s="2" t="s">
        <v>123</v>
      </c>
      <c r="F101" s="2" t="s">
        <v>175</v>
      </c>
      <c r="G101" s="2" t="s">
        <v>11</v>
      </c>
      <c r="H101" s="2" t="s">
        <v>12</v>
      </c>
      <c r="I101" s="2" t="s">
        <v>3</v>
      </c>
      <c r="J101" s="2" t="s">
        <v>11</v>
      </c>
      <c r="K101" s="2" t="s">
        <v>12</v>
      </c>
      <c r="L101" s="2" t="s">
        <v>186</v>
      </c>
      <c r="M101" s="2" t="s">
        <v>11</v>
      </c>
      <c r="N101" s="2" t="s">
        <v>12</v>
      </c>
      <c r="O101" s="2" t="s">
        <v>6</v>
      </c>
      <c r="P101" s="3" t="s">
        <v>7</v>
      </c>
    </row>
    <row r="102" spans="1:16" ht="12.75" thickBot="1" thickTop="1">
      <c r="A102" s="124"/>
      <c r="B102" s="37"/>
      <c r="C102" s="37"/>
      <c r="D102" s="38"/>
      <c r="E102" s="39"/>
      <c r="F102" s="39"/>
      <c r="G102" s="40"/>
      <c r="H102" s="41"/>
      <c r="I102" s="39"/>
      <c r="J102" s="38"/>
      <c r="K102" s="41"/>
      <c r="L102" s="39"/>
      <c r="M102" s="38"/>
      <c r="N102" s="41"/>
      <c r="O102" s="39"/>
      <c r="P102" s="125"/>
    </row>
    <row r="103" spans="1:16" ht="12" thickTop="1">
      <c r="A103" s="105" t="s">
        <v>131</v>
      </c>
      <c r="E103" s="6"/>
      <c r="F103" s="6"/>
      <c r="G103" s="31"/>
      <c r="H103" s="32"/>
      <c r="I103" s="6"/>
      <c r="K103" s="32"/>
      <c r="L103" s="6"/>
      <c r="N103" s="32"/>
      <c r="O103" s="6"/>
      <c r="P103" s="126"/>
    </row>
    <row r="104" spans="1:16" ht="12" thickBot="1">
      <c r="A104" s="106"/>
      <c r="E104" s="6"/>
      <c r="F104" s="6"/>
      <c r="G104" s="31"/>
      <c r="H104" s="32"/>
      <c r="I104" s="6"/>
      <c r="K104" s="32"/>
      <c r="L104" s="6"/>
      <c r="N104" s="32"/>
      <c r="O104" s="6"/>
      <c r="P104" s="127"/>
    </row>
    <row r="105" spans="1:16" ht="12" thickTop="1">
      <c r="A105" s="66" t="s">
        <v>132</v>
      </c>
      <c r="B105" s="9"/>
      <c r="C105" s="9"/>
      <c r="D105" s="10"/>
      <c r="E105" s="11"/>
      <c r="F105" s="11"/>
      <c r="G105" s="34"/>
      <c r="H105" s="35"/>
      <c r="I105" s="11"/>
      <c r="J105" s="10"/>
      <c r="K105" s="35"/>
      <c r="L105" s="11"/>
      <c r="M105" s="10"/>
      <c r="N105" s="35"/>
      <c r="O105" s="11"/>
      <c r="P105" s="36"/>
    </row>
    <row r="106" spans="1:16" ht="11.25">
      <c r="A106" s="13" t="s">
        <v>197</v>
      </c>
      <c r="B106" s="14" t="s">
        <v>43</v>
      </c>
      <c r="C106" s="14"/>
      <c r="D106" s="114" t="s">
        <v>158</v>
      </c>
      <c r="E106" s="16">
        <v>3000</v>
      </c>
      <c r="F106" s="16"/>
      <c r="G106" s="17"/>
      <c r="H106" s="18"/>
      <c r="I106" s="16"/>
      <c r="J106" s="15"/>
      <c r="K106" s="18"/>
      <c r="L106" s="16">
        <v>3000</v>
      </c>
      <c r="M106" s="15">
        <v>1732</v>
      </c>
      <c r="N106" s="18">
        <v>39948</v>
      </c>
      <c r="O106" s="16">
        <f aca="true" t="shared" si="8" ref="O106:O130">F106+I106+L106</f>
        <v>3000</v>
      </c>
      <c r="P106" s="19">
        <f aca="true" t="shared" si="9" ref="P106:P130">E106-O106</f>
        <v>0</v>
      </c>
    </row>
    <row r="107" spans="1:16" ht="11.25">
      <c r="A107" s="13"/>
      <c r="B107" s="14" t="s">
        <v>47</v>
      </c>
      <c r="C107" s="14"/>
      <c r="D107" s="114" t="s">
        <v>158</v>
      </c>
      <c r="E107" s="16">
        <v>8000</v>
      </c>
      <c r="F107" s="16"/>
      <c r="G107" s="17"/>
      <c r="H107" s="18"/>
      <c r="I107" s="16"/>
      <c r="J107" s="15"/>
      <c r="K107" s="18"/>
      <c r="L107" s="16">
        <v>8000</v>
      </c>
      <c r="M107" s="15">
        <v>1732</v>
      </c>
      <c r="N107" s="18">
        <v>39948</v>
      </c>
      <c r="O107" s="16">
        <f t="shared" si="8"/>
        <v>8000</v>
      </c>
      <c r="P107" s="19">
        <f t="shared" si="9"/>
        <v>0</v>
      </c>
    </row>
    <row r="108" spans="1:16" ht="11.25">
      <c r="A108" s="13"/>
      <c r="B108" s="14" t="s">
        <v>48</v>
      </c>
      <c r="C108" s="14"/>
      <c r="D108" s="114" t="s">
        <v>158</v>
      </c>
      <c r="E108" s="16">
        <v>19000</v>
      </c>
      <c r="F108" s="16"/>
      <c r="G108" s="17"/>
      <c r="H108" s="18"/>
      <c r="I108" s="16"/>
      <c r="J108" s="15"/>
      <c r="K108" s="18"/>
      <c r="L108" s="16">
        <v>19000</v>
      </c>
      <c r="M108" s="15">
        <v>1732</v>
      </c>
      <c r="N108" s="18">
        <v>39948</v>
      </c>
      <c r="O108" s="16">
        <f t="shared" si="8"/>
        <v>19000</v>
      </c>
      <c r="P108" s="19">
        <f t="shared" si="9"/>
        <v>0</v>
      </c>
    </row>
    <row r="109" spans="1:16" ht="11.25">
      <c r="A109" s="20"/>
      <c r="B109" s="14" t="s">
        <v>44</v>
      </c>
      <c r="C109" s="14"/>
      <c r="D109" s="15">
        <v>6002</v>
      </c>
      <c r="E109" s="16">
        <v>7705.07</v>
      </c>
      <c r="F109" s="16"/>
      <c r="G109" s="17"/>
      <c r="H109" s="18"/>
      <c r="I109" s="16">
        <v>3852.54</v>
      </c>
      <c r="J109" s="15">
        <v>1733</v>
      </c>
      <c r="K109" s="18">
        <v>39948</v>
      </c>
      <c r="L109" s="16">
        <v>3852.53</v>
      </c>
      <c r="M109" s="15">
        <v>4432</v>
      </c>
      <c r="N109" s="18">
        <v>40127</v>
      </c>
      <c r="O109" s="16">
        <f t="shared" si="8"/>
        <v>7705.07</v>
      </c>
      <c r="P109" s="19">
        <f t="shared" si="9"/>
        <v>0</v>
      </c>
    </row>
    <row r="110" spans="1:16" ht="11.25">
      <c r="A110" s="20"/>
      <c r="B110" s="14" t="s">
        <v>187</v>
      </c>
      <c r="C110" s="14"/>
      <c r="D110" s="15">
        <v>5372</v>
      </c>
      <c r="E110" s="16">
        <v>16158.77</v>
      </c>
      <c r="F110" s="16"/>
      <c r="G110" s="17"/>
      <c r="H110" s="18"/>
      <c r="I110" s="16">
        <v>8079.39</v>
      </c>
      <c r="J110" s="15">
        <v>1734</v>
      </c>
      <c r="K110" s="18">
        <v>39948</v>
      </c>
      <c r="L110" s="16">
        <v>8079.38</v>
      </c>
      <c r="M110" s="15">
        <v>4433</v>
      </c>
      <c r="N110" s="18">
        <v>40127</v>
      </c>
      <c r="O110" s="16">
        <f t="shared" si="8"/>
        <v>16158.77</v>
      </c>
      <c r="P110" s="19">
        <f t="shared" si="9"/>
        <v>0</v>
      </c>
    </row>
    <row r="111" spans="1:16" ht="11.25">
      <c r="A111" s="20"/>
      <c r="B111" s="14" t="s">
        <v>49</v>
      </c>
      <c r="C111" s="14"/>
      <c r="D111" s="15">
        <v>5874</v>
      </c>
      <c r="E111" s="16">
        <v>34873.66</v>
      </c>
      <c r="F111" s="16"/>
      <c r="G111" s="17"/>
      <c r="H111" s="18"/>
      <c r="I111" s="16">
        <v>17436.83</v>
      </c>
      <c r="J111" s="15">
        <v>1735</v>
      </c>
      <c r="K111" s="18">
        <v>39948</v>
      </c>
      <c r="L111" s="16">
        <v>17436.83</v>
      </c>
      <c r="M111" s="15">
        <v>4434</v>
      </c>
      <c r="N111" s="18">
        <v>40127</v>
      </c>
      <c r="O111" s="16">
        <f t="shared" si="8"/>
        <v>34873.66</v>
      </c>
      <c r="P111" s="19">
        <f t="shared" si="9"/>
        <v>0</v>
      </c>
    </row>
    <row r="112" spans="1:16" ht="11.25">
      <c r="A112" s="20"/>
      <c r="B112" s="14" t="s">
        <v>50</v>
      </c>
      <c r="C112" s="14"/>
      <c r="D112" s="15">
        <v>5376</v>
      </c>
      <c r="E112" s="16">
        <v>4783.82</v>
      </c>
      <c r="F112" s="16"/>
      <c r="G112" s="17"/>
      <c r="H112" s="18"/>
      <c r="I112" s="16">
        <v>2391.91</v>
      </c>
      <c r="J112" s="15">
        <v>1736</v>
      </c>
      <c r="K112" s="18">
        <v>39948</v>
      </c>
      <c r="L112" s="16">
        <v>2391.91</v>
      </c>
      <c r="M112" s="15">
        <v>4435</v>
      </c>
      <c r="N112" s="18">
        <v>40127</v>
      </c>
      <c r="O112" s="16">
        <f t="shared" si="8"/>
        <v>4783.82</v>
      </c>
      <c r="P112" s="19">
        <f t="shared" si="9"/>
        <v>0</v>
      </c>
    </row>
    <row r="113" spans="1:16" ht="11.25">
      <c r="A113" s="20"/>
      <c r="B113" s="14" t="s">
        <v>51</v>
      </c>
      <c r="C113" s="14"/>
      <c r="D113" s="15">
        <v>5370</v>
      </c>
      <c r="E113" s="16">
        <v>10332.35</v>
      </c>
      <c r="F113" s="16"/>
      <c r="G113" s="17"/>
      <c r="H113" s="18"/>
      <c r="I113" s="16">
        <v>5166.18</v>
      </c>
      <c r="J113" s="15">
        <v>1737</v>
      </c>
      <c r="K113" s="18">
        <v>39948</v>
      </c>
      <c r="L113" s="16">
        <v>5166.17</v>
      </c>
      <c r="M113" s="15">
        <v>4436</v>
      </c>
      <c r="N113" s="18">
        <v>40127</v>
      </c>
      <c r="O113" s="16">
        <f t="shared" si="8"/>
        <v>10332.35</v>
      </c>
      <c r="P113" s="19">
        <f t="shared" si="9"/>
        <v>0</v>
      </c>
    </row>
    <row r="114" spans="1:16" ht="11.25">
      <c r="A114" s="20"/>
      <c r="B114" s="14" t="s">
        <v>52</v>
      </c>
      <c r="C114" s="14"/>
      <c r="D114" s="15">
        <v>5384</v>
      </c>
      <c r="E114" s="16">
        <v>11750.33</v>
      </c>
      <c r="F114" s="16"/>
      <c r="G114" s="17"/>
      <c r="H114" s="18"/>
      <c r="I114" s="16">
        <v>5875.17</v>
      </c>
      <c r="J114" s="15">
        <v>1738</v>
      </c>
      <c r="K114" s="18">
        <v>39948</v>
      </c>
      <c r="L114" s="16">
        <v>5875.16</v>
      </c>
      <c r="M114" s="15">
        <v>4437</v>
      </c>
      <c r="N114" s="18">
        <v>40127</v>
      </c>
      <c r="O114" s="16">
        <f t="shared" si="8"/>
        <v>11750.33</v>
      </c>
      <c r="P114" s="19">
        <f t="shared" si="9"/>
        <v>0</v>
      </c>
    </row>
    <row r="115" spans="1:16" ht="11.25">
      <c r="A115" s="20"/>
      <c r="B115" s="14" t="s">
        <v>53</v>
      </c>
      <c r="C115" s="14"/>
      <c r="D115" s="15">
        <v>5383</v>
      </c>
      <c r="E115" s="16">
        <v>2174.03</v>
      </c>
      <c r="F115" s="16"/>
      <c r="G115" s="17"/>
      <c r="H115" s="18"/>
      <c r="I115" s="16">
        <v>1087.02</v>
      </c>
      <c r="J115" s="15">
        <v>1739</v>
      </c>
      <c r="K115" s="18">
        <v>39948</v>
      </c>
      <c r="L115" s="16">
        <v>1087.01</v>
      </c>
      <c r="M115" s="15">
        <v>4438</v>
      </c>
      <c r="N115" s="18">
        <v>40127</v>
      </c>
      <c r="O115" s="16">
        <f t="shared" si="8"/>
        <v>2174.0299999999997</v>
      </c>
      <c r="P115" s="19">
        <f t="shared" si="9"/>
        <v>0</v>
      </c>
    </row>
    <row r="116" spans="1:16" ht="11.25">
      <c r="A116" s="20"/>
      <c r="B116" s="14" t="s">
        <v>54</v>
      </c>
      <c r="C116" s="14"/>
      <c r="D116" s="15">
        <v>5381</v>
      </c>
      <c r="E116" s="16">
        <v>0</v>
      </c>
      <c r="F116" s="16"/>
      <c r="G116" s="17"/>
      <c r="H116" s="18"/>
      <c r="I116" s="16"/>
      <c r="J116" s="15"/>
      <c r="K116" s="18"/>
      <c r="L116" s="16"/>
      <c r="M116" s="15"/>
      <c r="N116" s="18"/>
      <c r="O116" s="16">
        <f t="shared" si="8"/>
        <v>0</v>
      </c>
      <c r="P116" s="19">
        <f t="shared" si="9"/>
        <v>0</v>
      </c>
    </row>
    <row r="117" spans="1:16" ht="11.25">
      <c r="A117" s="20"/>
      <c r="B117" s="14" t="s">
        <v>55</v>
      </c>
      <c r="C117" s="14"/>
      <c r="D117" s="15">
        <v>5379</v>
      </c>
      <c r="E117" s="16">
        <v>7990.56</v>
      </c>
      <c r="F117" s="16"/>
      <c r="G117" s="17"/>
      <c r="H117" s="18"/>
      <c r="I117" s="16"/>
      <c r="J117" s="15"/>
      <c r="K117" s="18"/>
      <c r="L117" s="16">
        <v>7990.56</v>
      </c>
      <c r="M117" s="15">
        <v>1740</v>
      </c>
      <c r="N117" s="18">
        <v>39948</v>
      </c>
      <c r="O117" s="16">
        <f t="shared" si="8"/>
        <v>7990.56</v>
      </c>
      <c r="P117" s="19">
        <f t="shared" si="9"/>
        <v>0</v>
      </c>
    </row>
    <row r="118" spans="1:16" ht="11.25">
      <c r="A118" s="20"/>
      <c r="B118" s="14" t="s">
        <v>56</v>
      </c>
      <c r="C118" s="14"/>
      <c r="D118" s="15">
        <v>5378</v>
      </c>
      <c r="E118" s="16">
        <v>10199.12</v>
      </c>
      <c r="F118" s="16"/>
      <c r="G118" s="17"/>
      <c r="H118" s="18"/>
      <c r="I118" s="16">
        <v>5099.56</v>
      </c>
      <c r="J118" s="15">
        <v>1741</v>
      </c>
      <c r="K118" s="18">
        <v>39948</v>
      </c>
      <c r="L118" s="16">
        <v>5099.56</v>
      </c>
      <c r="M118" s="15">
        <v>4439</v>
      </c>
      <c r="N118" s="18">
        <v>40127</v>
      </c>
      <c r="O118" s="16">
        <f t="shared" si="8"/>
        <v>10199.12</v>
      </c>
      <c r="P118" s="19">
        <f t="shared" si="9"/>
        <v>0</v>
      </c>
    </row>
    <row r="119" spans="1:16" ht="11.25">
      <c r="A119" s="20"/>
      <c r="B119" s="14" t="s">
        <v>208</v>
      </c>
      <c r="C119" s="14"/>
      <c r="D119" s="15">
        <v>5374</v>
      </c>
      <c r="E119" s="16">
        <v>5591.43</v>
      </c>
      <c r="F119" s="16"/>
      <c r="G119" s="17"/>
      <c r="H119" s="18"/>
      <c r="I119" s="16">
        <v>2795.72</v>
      </c>
      <c r="J119" s="15">
        <v>1742</v>
      </c>
      <c r="K119" s="18">
        <v>39948</v>
      </c>
      <c r="L119" s="16">
        <v>2795.71</v>
      </c>
      <c r="M119" s="15">
        <v>4440</v>
      </c>
      <c r="N119" s="18">
        <v>40127</v>
      </c>
      <c r="O119" s="16">
        <f t="shared" si="8"/>
        <v>5591.43</v>
      </c>
      <c r="P119" s="19">
        <f t="shared" si="9"/>
        <v>0</v>
      </c>
    </row>
    <row r="120" spans="1:16" ht="11.25">
      <c r="A120" s="20"/>
      <c r="B120" s="14" t="s">
        <v>58</v>
      </c>
      <c r="C120" s="14"/>
      <c r="D120" s="15">
        <v>5371</v>
      </c>
      <c r="E120" s="16">
        <v>2813.38</v>
      </c>
      <c r="F120" s="16"/>
      <c r="G120" s="17"/>
      <c r="H120" s="18"/>
      <c r="I120" s="16">
        <v>1406.69</v>
      </c>
      <c r="J120" s="15">
        <v>2495</v>
      </c>
      <c r="K120" s="18">
        <v>39990</v>
      </c>
      <c r="L120" s="16">
        <v>1406.69</v>
      </c>
      <c r="M120" s="15">
        <v>4441</v>
      </c>
      <c r="N120" s="18">
        <v>40127</v>
      </c>
      <c r="O120" s="16">
        <f t="shared" si="8"/>
        <v>2813.38</v>
      </c>
      <c r="P120" s="19">
        <f t="shared" si="9"/>
        <v>0</v>
      </c>
    </row>
    <row r="121" spans="1:16" ht="11.25">
      <c r="A121" s="20"/>
      <c r="B121" s="14" t="s">
        <v>59</v>
      </c>
      <c r="C121" s="14"/>
      <c r="D121" s="15">
        <v>5380</v>
      </c>
      <c r="E121" s="16">
        <v>17121.09</v>
      </c>
      <c r="F121" s="16"/>
      <c r="G121" s="17"/>
      <c r="H121" s="18"/>
      <c r="I121" s="16">
        <v>8560.55</v>
      </c>
      <c r="J121" s="15">
        <v>1743</v>
      </c>
      <c r="K121" s="18">
        <v>39948</v>
      </c>
      <c r="L121" s="16">
        <v>8560.54</v>
      </c>
      <c r="M121" s="15">
        <v>4442</v>
      </c>
      <c r="N121" s="18">
        <v>40127</v>
      </c>
      <c r="O121" s="16">
        <f t="shared" si="8"/>
        <v>17121.09</v>
      </c>
      <c r="P121" s="19">
        <f t="shared" si="9"/>
        <v>0</v>
      </c>
    </row>
    <row r="122" spans="1:16" ht="11.25">
      <c r="A122" s="20"/>
      <c r="B122" s="14" t="s">
        <v>60</v>
      </c>
      <c r="C122" s="14"/>
      <c r="D122" s="15">
        <v>5373</v>
      </c>
      <c r="E122" s="16">
        <v>5213.97</v>
      </c>
      <c r="F122" s="16"/>
      <c r="G122" s="17"/>
      <c r="H122" s="18"/>
      <c r="I122" s="16">
        <v>2606.99</v>
      </c>
      <c r="J122" s="15">
        <v>1744</v>
      </c>
      <c r="K122" s="18">
        <v>39948</v>
      </c>
      <c r="L122" s="16">
        <v>2606.98</v>
      </c>
      <c r="M122" s="15">
        <v>4443</v>
      </c>
      <c r="N122" s="18">
        <v>40127</v>
      </c>
      <c r="O122" s="16">
        <f t="shared" si="8"/>
        <v>5213.969999999999</v>
      </c>
      <c r="P122" s="19">
        <f t="shared" si="9"/>
        <v>0</v>
      </c>
    </row>
    <row r="123" spans="1:16" ht="11.25">
      <c r="A123" s="20"/>
      <c r="B123" s="14" t="s">
        <v>61</v>
      </c>
      <c r="C123" s="14"/>
      <c r="D123" s="15">
        <v>5368</v>
      </c>
      <c r="E123" s="16">
        <v>4676.36</v>
      </c>
      <c r="F123" s="16"/>
      <c r="G123" s="17"/>
      <c r="H123" s="18"/>
      <c r="I123" s="16">
        <v>2338.18</v>
      </c>
      <c r="J123" s="15">
        <v>1745</v>
      </c>
      <c r="K123" s="18">
        <v>39948</v>
      </c>
      <c r="L123" s="16">
        <v>2338.18</v>
      </c>
      <c r="M123" s="15">
        <v>4444</v>
      </c>
      <c r="N123" s="18">
        <v>40127</v>
      </c>
      <c r="O123" s="16">
        <f t="shared" si="8"/>
        <v>4676.36</v>
      </c>
      <c r="P123" s="19">
        <f t="shared" si="9"/>
        <v>0</v>
      </c>
    </row>
    <row r="124" spans="1:16" ht="11.25">
      <c r="A124" s="20"/>
      <c r="B124" s="14" t="s">
        <v>62</v>
      </c>
      <c r="C124" s="14" t="s">
        <v>138</v>
      </c>
      <c r="D124" s="15">
        <v>5972</v>
      </c>
      <c r="E124" s="16">
        <v>23222.8</v>
      </c>
      <c r="F124" s="16"/>
      <c r="G124" s="17"/>
      <c r="H124" s="18"/>
      <c r="I124" s="16">
        <v>11611.4</v>
      </c>
      <c r="J124" s="15">
        <v>1746</v>
      </c>
      <c r="K124" s="18">
        <v>39948</v>
      </c>
      <c r="L124" s="16">
        <v>11611.4</v>
      </c>
      <c r="M124" s="15">
        <v>4445</v>
      </c>
      <c r="N124" s="18">
        <v>40127</v>
      </c>
      <c r="O124" s="16">
        <f t="shared" si="8"/>
        <v>23222.8</v>
      </c>
      <c r="P124" s="19">
        <f t="shared" si="9"/>
        <v>0</v>
      </c>
    </row>
    <row r="125" spans="1:16" ht="11.25">
      <c r="A125" s="20"/>
      <c r="B125" s="14" t="s">
        <v>63</v>
      </c>
      <c r="C125" s="14"/>
      <c r="D125" s="15">
        <v>5971</v>
      </c>
      <c r="E125" s="16">
        <v>7153</v>
      </c>
      <c r="F125" s="16"/>
      <c r="G125" s="17"/>
      <c r="H125" s="18"/>
      <c r="I125" s="16">
        <v>3576.5</v>
      </c>
      <c r="J125" s="15">
        <v>1747</v>
      </c>
      <c r="K125" s="18">
        <v>39948</v>
      </c>
      <c r="L125" s="16">
        <v>3576.5</v>
      </c>
      <c r="M125" s="15">
        <v>4446</v>
      </c>
      <c r="N125" s="18">
        <v>40127</v>
      </c>
      <c r="O125" s="16">
        <f t="shared" si="8"/>
        <v>7153</v>
      </c>
      <c r="P125" s="19">
        <f t="shared" si="9"/>
        <v>0</v>
      </c>
    </row>
    <row r="126" spans="1:16" ht="11.25">
      <c r="A126" s="20"/>
      <c r="B126" s="14" t="s">
        <v>64</v>
      </c>
      <c r="C126" s="14"/>
      <c r="D126" s="15">
        <v>5970</v>
      </c>
      <c r="E126" s="16">
        <v>350</v>
      </c>
      <c r="F126" s="16"/>
      <c r="G126" s="17"/>
      <c r="H126" s="18"/>
      <c r="I126" s="16"/>
      <c r="J126" s="15"/>
      <c r="K126" s="18"/>
      <c r="L126" s="16">
        <v>350</v>
      </c>
      <c r="M126" s="15">
        <v>1748</v>
      </c>
      <c r="N126" s="18">
        <v>39948</v>
      </c>
      <c r="O126" s="16">
        <f t="shared" si="8"/>
        <v>350</v>
      </c>
      <c r="P126" s="19">
        <f t="shared" si="9"/>
        <v>0</v>
      </c>
    </row>
    <row r="127" spans="1:16" ht="11.25">
      <c r="A127" s="20"/>
      <c r="B127" s="14" t="s">
        <v>65</v>
      </c>
      <c r="C127" s="14"/>
      <c r="D127" s="15">
        <v>5983</v>
      </c>
      <c r="E127" s="16">
        <v>350</v>
      </c>
      <c r="F127" s="16"/>
      <c r="G127" s="17"/>
      <c r="H127" s="18"/>
      <c r="I127" s="16"/>
      <c r="J127" s="15"/>
      <c r="K127" s="18"/>
      <c r="L127" s="16">
        <v>350</v>
      </c>
      <c r="M127" s="15">
        <v>1749</v>
      </c>
      <c r="N127" s="18">
        <v>39948</v>
      </c>
      <c r="O127" s="16">
        <f t="shared" si="8"/>
        <v>350</v>
      </c>
      <c r="P127" s="19">
        <f t="shared" si="9"/>
        <v>0</v>
      </c>
    </row>
    <row r="128" spans="1:16" ht="11.25">
      <c r="A128" s="20"/>
      <c r="B128" s="14" t="s">
        <v>66</v>
      </c>
      <c r="C128" s="14"/>
      <c r="D128" s="114" t="s">
        <v>157</v>
      </c>
      <c r="E128" s="16">
        <v>2000</v>
      </c>
      <c r="F128" s="16"/>
      <c r="G128" s="17"/>
      <c r="H128" s="18"/>
      <c r="I128" s="16"/>
      <c r="J128" s="15"/>
      <c r="K128" s="18"/>
      <c r="L128" s="16">
        <v>2000</v>
      </c>
      <c r="M128" s="15">
        <v>1750</v>
      </c>
      <c r="N128" s="18">
        <v>39948</v>
      </c>
      <c r="O128" s="16">
        <f t="shared" si="8"/>
        <v>2000</v>
      </c>
      <c r="P128" s="19">
        <f t="shared" si="9"/>
        <v>0</v>
      </c>
    </row>
    <row r="129" spans="1:16" ht="11.25">
      <c r="A129" s="20"/>
      <c r="B129" s="14" t="s">
        <v>67</v>
      </c>
      <c r="C129" s="14"/>
      <c r="D129" s="15">
        <v>4654</v>
      </c>
      <c r="E129" s="16">
        <v>2000</v>
      </c>
      <c r="F129" s="16"/>
      <c r="G129" s="17"/>
      <c r="H129" s="18"/>
      <c r="I129" s="16"/>
      <c r="J129" s="15"/>
      <c r="K129" s="18"/>
      <c r="L129" s="16">
        <v>2000</v>
      </c>
      <c r="M129" s="15">
        <v>1751</v>
      </c>
      <c r="N129" s="18">
        <v>39948</v>
      </c>
      <c r="O129" s="16">
        <f t="shared" si="8"/>
        <v>2000</v>
      </c>
      <c r="P129" s="19">
        <f t="shared" si="9"/>
        <v>0</v>
      </c>
    </row>
    <row r="130" spans="1:16" ht="11.25">
      <c r="A130" s="20"/>
      <c r="B130" s="14" t="s">
        <v>181</v>
      </c>
      <c r="C130" s="14"/>
      <c r="D130" s="15">
        <v>5382</v>
      </c>
      <c r="E130" s="16">
        <v>10191.83</v>
      </c>
      <c r="F130" s="16"/>
      <c r="G130" s="17"/>
      <c r="H130" s="18"/>
      <c r="I130" s="16">
        <v>5095.92</v>
      </c>
      <c r="J130" s="15">
        <v>1752</v>
      </c>
      <c r="K130" s="18">
        <v>39948</v>
      </c>
      <c r="L130" s="16">
        <v>5095.91</v>
      </c>
      <c r="M130" s="15">
        <v>4447</v>
      </c>
      <c r="N130" s="18">
        <v>40127</v>
      </c>
      <c r="O130" s="16">
        <f t="shared" si="8"/>
        <v>10191.83</v>
      </c>
      <c r="P130" s="19">
        <f t="shared" si="9"/>
        <v>0</v>
      </c>
    </row>
    <row r="131" spans="1:16" ht="11.25">
      <c r="A131" s="20"/>
      <c r="B131" s="14" t="s">
        <v>190</v>
      </c>
      <c r="C131" s="14"/>
      <c r="D131" s="15">
        <v>8496</v>
      </c>
      <c r="E131" s="16">
        <v>1000</v>
      </c>
      <c r="F131" s="16"/>
      <c r="G131" s="17"/>
      <c r="H131" s="18"/>
      <c r="I131" s="16"/>
      <c r="J131" s="15"/>
      <c r="K131" s="18"/>
      <c r="L131" s="16">
        <v>1000</v>
      </c>
      <c r="M131" s="15">
        <v>1753</v>
      </c>
      <c r="N131" s="18">
        <v>39948</v>
      </c>
      <c r="O131" s="16">
        <f>F131+I131+L131</f>
        <v>1000</v>
      </c>
      <c r="P131" s="19">
        <f>E131-O131</f>
        <v>0</v>
      </c>
    </row>
    <row r="132" spans="1:16" ht="11.25">
      <c r="A132" s="20"/>
      <c r="B132" s="14" t="s">
        <v>191</v>
      </c>
      <c r="C132" s="14"/>
      <c r="D132" s="15">
        <v>8988</v>
      </c>
      <c r="E132" s="16">
        <v>150</v>
      </c>
      <c r="F132" s="16"/>
      <c r="G132" s="17"/>
      <c r="H132" s="18"/>
      <c r="I132" s="16"/>
      <c r="J132" s="15"/>
      <c r="K132" s="18"/>
      <c r="L132" s="16">
        <v>150</v>
      </c>
      <c r="M132" s="15">
        <v>2063</v>
      </c>
      <c r="N132" s="18">
        <v>39967</v>
      </c>
      <c r="O132" s="16">
        <f>F132+I132+L132</f>
        <v>150</v>
      </c>
      <c r="P132" s="19">
        <f>E132-O132</f>
        <v>0</v>
      </c>
    </row>
    <row r="133" spans="1:16" ht="11.25">
      <c r="A133" s="20"/>
      <c r="B133" s="21" t="s">
        <v>14</v>
      </c>
      <c r="C133" s="14"/>
      <c r="D133" s="15"/>
      <c r="E133" s="22">
        <f>SUM(E106:E132)</f>
        <v>217801.56999999998</v>
      </c>
      <c r="F133" s="113"/>
      <c r="G133" s="17"/>
      <c r="H133" s="18"/>
      <c r="I133" s="16"/>
      <c r="J133" s="15"/>
      <c r="K133" s="18"/>
      <c r="L133" s="16"/>
      <c r="M133" s="15"/>
      <c r="N133" s="18"/>
      <c r="O133" s="16"/>
      <c r="P133" s="19"/>
    </row>
    <row r="134" spans="1:16" ht="11.25">
      <c r="A134" s="20"/>
      <c r="B134" s="21"/>
      <c r="C134" s="14"/>
      <c r="D134" s="15"/>
      <c r="E134" s="22"/>
      <c r="F134" s="113"/>
      <c r="G134" s="17"/>
      <c r="H134" s="18"/>
      <c r="I134" s="16"/>
      <c r="J134" s="15"/>
      <c r="K134" s="18"/>
      <c r="L134" s="16"/>
      <c r="M134" s="15"/>
      <c r="N134" s="18"/>
      <c r="O134" s="16"/>
      <c r="P134" s="19"/>
    </row>
    <row r="135" spans="1:16" ht="11.25">
      <c r="A135" s="20"/>
      <c r="B135" s="21"/>
      <c r="C135" s="14"/>
      <c r="D135" s="15"/>
      <c r="E135" s="22"/>
      <c r="F135" s="113"/>
      <c r="G135" s="17"/>
      <c r="H135" s="18"/>
      <c r="I135" s="16"/>
      <c r="J135" s="15"/>
      <c r="K135" s="18"/>
      <c r="L135" s="16"/>
      <c r="M135" s="15"/>
      <c r="N135" s="18"/>
      <c r="O135" s="16"/>
      <c r="P135" s="19"/>
    </row>
    <row r="136" spans="1:16" ht="11.25">
      <c r="A136" s="20"/>
      <c r="B136" s="14"/>
      <c r="C136" s="14"/>
      <c r="D136" s="15"/>
      <c r="E136" s="16"/>
      <c r="F136" s="16"/>
      <c r="G136" s="17"/>
      <c r="H136" s="18"/>
      <c r="I136" s="16"/>
      <c r="J136" s="15"/>
      <c r="K136" s="18"/>
      <c r="L136" s="16"/>
      <c r="M136" s="15"/>
      <c r="N136" s="18"/>
      <c r="O136" s="16"/>
      <c r="P136" s="19"/>
    </row>
    <row r="137" spans="1:16" ht="11.25">
      <c r="A137" s="66" t="s">
        <v>133</v>
      </c>
      <c r="B137" s="14"/>
      <c r="C137" s="14"/>
      <c r="D137" s="15"/>
      <c r="E137" s="16"/>
      <c r="F137" s="16"/>
      <c r="G137" s="17"/>
      <c r="H137" s="18"/>
      <c r="I137" s="16"/>
      <c r="J137" s="15"/>
      <c r="K137" s="18"/>
      <c r="L137" s="16"/>
      <c r="M137" s="15"/>
      <c r="N137" s="18"/>
      <c r="O137" s="16"/>
      <c r="P137" s="19"/>
    </row>
    <row r="138" spans="1:16" ht="11.25">
      <c r="A138" s="75" t="s">
        <v>134</v>
      </c>
      <c r="B138" s="14"/>
      <c r="C138" s="14"/>
      <c r="D138" s="15"/>
      <c r="E138" s="16"/>
      <c r="F138" s="16"/>
      <c r="G138" s="17"/>
      <c r="H138" s="18"/>
      <c r="I138" s="16"/>
      <c r="J138" s="15"/>
      <c r="K138" s="18"/>
      <c r="L138" s="16"/>
      <c r="M138" s="15"/>
      <c r="N138" s="18"/>
      <c r="O138" s="16"/>
      <c r="P138" s="19"/>
    </row>
    <row r="139" spans="1:16" ht="11.25">
      <c r="A139" s="42" t="s">
        <v>198</v>
      </c>
      <c r="B139" s="43" t="s">
        <v>69</v>
      </c>
      <c r="C139" s="43"/>
      <c r="D139" s="115" t="s">
        <v>156</v>
      </c>
      <c r="E139" s="69">
        <v>304350</v>
      </c>
      <c r="F139" s="16">
        <v>75000</v>
      </c>
      <c r="G139" s="17">
        <v>703</v>
      </c>
      <c r="H139" s="18">
        <v>39867</v>
      </c>
      <c r="I139" s="69">
        <v>100000</v>
      </c>
      <c r="J139" s="70">
        <v>1459</v>
      </c>
      <c r="K139" s="71">
        <v>39925</v>
      </c>
      <c r="L139" s="69">
        <v>129350</v>
      </c>
      <c r="M139" s="68">
        <v>3901</v>
      </c>
      <c r="N139" s="71">
        <v>40092</v>
      </c>
      <c r="O139" s="69">
        <f>+F139+I139+L139</f>
        <v>304350</v>
      </c>
      <c r="P139" s="72">
        <f>E139-O139</f>
        <v>0</v>
      </c>
    </row>
    <row r="140" spans="1:16" ht="11.25">
      <c r="A140" s="20"/>
      <c r="B140" s="21" t="s">
        <v>14</v>
      </c>
      <c r="C140" s="14"/>
      <c r="D140" s="15"/>
      <c r="E140" s="22">
        <f>SUM(E139:E139)</f>
        <v>304350</v>
      </c>
      <c r="F140" s="22"/>
      <c r="G140" s="17"/>
      <c r="H140" s="18"/>
      <c r="I140" s="16"/>
      <c r="J140" s="15"/>
      <c r="K140" s="18"/>
      <c r="L140" s="16"/>
      <c r="M140" s="15"/>
      <c r="N140" s="18"/>
      <c r="O140" s="16"/>
      <c r="P140" s="19"/>
    </row>
    <row r="141" spans="1:16" ht="12" thickBot="1">
      <c r="A141" s="24"/>
      <c r="B141" s="28"/>
      <c r="C141" s="28"/>
      <c r="D141" s="25"/>
      <c r="E141" s="29"/>
      <c r="F141" s="29"/>
      <c r="G141" s="26"/>
      <c r="H141" s="27"/>
      <c r="I141" s="29"/>
      <c r="J141" s="25"/>
      <c r="K141" s="27"/>
      <c r="L141" s="29"/>
      <c r="M141" s="25"/>
      <c r="N141" s="27"/>
      <c r="O141" s="29"/>
      <c r="P141" s="30"/>
    </row>
    <row r="142" spans="1:16" ht="12" thickTop="1">
      <c r="A142" s="37"/>
      <c r="B142" s="37"/>
      <c r="C142" s="37"/>
      <c r="D142" s="38"/>
      <c r="E142" s="39"/>
      <c r="F142" s="39"/>
      <c r="G142" s="40"/>
      <c r="H142" s="41"/>
      <c r="I142" s="39"/>
      <c r="J142" s="38"/>
      <c r="K142" s="41"/>
      <c r="L142" s="39"/>
      <c r="M142" s="38"/>
      <c r="N142" s="41"/>
      <c r="O142" s="39"/>
      <c r="P142" s="39"/>
    </row>
    <row r="143" spans="1:16" ht="11.25">
      <c r="A143" s="37"/>
      <c r="B143" s="37"/>
      <c r="C143" s="37"/>
      <c r="D143" s="38"/>
      <c r="E143" s="39"/>
      <c r="F143" s="39"/>
      <c r="G143" s="40"/>
      <c r="H143" s="41"/>
      <c r="I143" s="39"/>
      <c r="J143" s="38"/>
      <c r="K143" s="41"/>
      <c r="L143" s="39"/>
      <c r="M143" s="38"/>
      <c r="N143" s="41"/>
      <c r="O143" s="39"/>
      <c r="P143" s="39"/>
    </row>
    <row r="144" spans="1:16" ht="11.25">
      <c r="A144" s="37"/>
      <c r="B144" s="37"/>
      <c r="C144" s="37"/>
      <c r="D144" s="38"/>
      <c r="E144" s="39"/>
      <c r="F144" s="39"/>
      <c r="G144" s="40"/>
      <c r="H144" s="41"/>
      <c r="I144" s="39"/>
      <c r="J144" s="38"/>
      <c r="K144" s="41"/>
      <c r="L144" s="39"/>
      <c r="M144" s="38"/>
      <c r="N144" s="41"/>
      <c r="O144" s="39"/>
      <c r="P144" s="39"/>
    </row>
    <row r="145" spans="1:16" ht="12" thickBot="1">
      <c r="A145" s="37"/>
      <c r="B145" s="37"/>
      <c r="C145" s="37"/>
      <c r="D145" s="38"/>
      <c r="E145" s="39"/>
      <c r="F145" s="39"/>
      <c r="G145" s="40"/>
      <c r="H145" s="41"/>
      <c r="I145" s="39"/>
      <c r="J145" s="38"/>
      <c r="K145" s="41"/>
      <c r="L145" s="39"/>
      <c r="M145" s="38"/>
      <c r="N145" s="41"/>
      <c r="O145" s="39"/>
      <c r="P145" s="39"/>
    </row>
    <row r="146" spans="1:16" ht="12.75" thickBot="1" thickTop="1">
      <c r="A146" s="1" t="s">
        <v>0</v>
      </c>
      <c r="B146" s="2" t="s">
        <v>1</v>
      </c>
      <c r="C146" s="2" t="s">
        <v>39</v>
      </c>
      <c r="D146" s="2" t="s">
        <v>2</v>
      </c>
      <c r="E146" s="2" t="s">
        <v>123</v>
      </c>
      <c r="F146" s="2" t="s">
        <v>175</v>
      </c>
      <c r="G146" s="2" t="s">
        <v>11</v>
      </c>
      <c r="H146" s="2" t="s">
        <v>12</v>
      </c>
      <c r="I146" s="2" t="s">
        <v>3</v>
      </c>
      <c r="J146" s="2" t="s">
        <v>11</v>
      </c>
      <c r="K146" s="2" t="s">
        <v>12</v>
      </c>
      <c r="L146" s="2" t="s">
        <v>186</v>
      </c>
      <c r="M146" s="2" t="s">
        <v>11</v>
      </c>
      <c r="N146" s="2" t="s">
        <v>12</v>
      </c>
      <c r="O146" s="2" t="s">
        <v>6</v>
      </c>
      <c r="P146" s="3" t="s">
        <v>7</v>
      </c>
    </row>
    <row r="147" spans="1:16" ht="12.75" thickBot="1" thickTop="1">
      <c r="A147" s="124"/>
      <c r="B147" s="37"/>
      <c r="C147" s="37"/>
      <c r="D147" s="38"/>
      <c r="E147" s="39"/>
      <c r="F147" s="39"/>
      <c r="G147" s="40"/>
      <c r="H147" s="41"/>
      <c r="I147" s="39"/>
      <c r="J147" s="38"/>
      <c r="K147" s="41"/>
      <c r="L147" s="39"/>
      <c r="M147" s="38"/>
      <c r="N147" s="41"/>
      <c r="O147" s="39"/>
      <c r="P147" s="125"/>
    </row>
    <row r="148" spans="1:16" ht="12" thickTop="1">
      <c r="A148" s="100" t="s">
        <v>93</v>
      </c>
      <c r="E148" s="6"/>
      <c r="F148" s="6"/>
      <c r="G148" s="31"/>
      <c r="H148" s="32"/>
      <c r="I148" s="6"/>
      <c r="K148" s="32"/>
      <c r="L148" s="6"/>
      <c r="N148" s="32"/>
      <c r="O148" s="6"/>
      <c r="P148" s="126"/>
    </row>
    <row r="149" spans="1:16" ht="12" thickBot="1">
      <c r="A149" s="101"/>
      <c r="E149" s="6"/>
      <c r="F149" s="6"/>
      <c r="G149" s="31"/>
      <c r="H149" s="32"/>
      <c r="I149" s="6"/>
      <c r="K149" s="32"/>
      <c r="L149" s="6"/>
      <c r="N149" s="32"/>
      <c r="O149" s="6"/>
      <c r="P149" s="127"/>
    </row>
    <row r="150" spans="1:16" ht="12" thickTop="1">
      <c r="A150" s="44" t="s">
        <v>172</v>
      </c>
      <c r="B150" s="9"/>
      <c r="C150" s="9"/>
      <c r="D150" s="10"/>
      <c r="E150" s="11"/>
      <c r="F150" s="11"/>
      <c r="G150" s="34"/>
      <c r="H150" s="35"/>
      <c r="I150" s="11"/>
      <c r="J150" s="10"/>
      <c r="K150" s="35"/>
      <c r="L150" s="11"/>
      <c r="M150" s="10"/>
      <c r="N150" s="35"/>
      <c r="O150" s="11"/>
      <c r="P150" s="36"/>
    </row>
    <row r="151" spans="1:16" ht="11.25">
      <c r="A151" s="13" t="s">
        <v>199</v>
      </c>
      <c r="B151" s="14" t="s">
        <v>95</v>
      </c>
      <c r="C151" s="14"/>
      <c r="D151" s="114" t="s">
        <v>159</v>
      </c>
      <c r="E151" s="16">
        <v>189000</v>
      </c>
      <c r="F151" s="16">
        <v>53357</v>
      </c>
      <c r="G151" s="15">
        <v>704</v>
      </c>
      <c r="H151" s="18">
        <v>39867</v>
      </c>
      <c r="I151" s="16">
        <v>67821.5</v>
      </c>
      <c r="J151" s="17">
        <v>1460</v>
      </c>
      <c r="K151" s="18">
        <v>39925</v>
      </c>
      <c r="L151" s="16">
        <v>67821.5</v>
      </c>
      <c r="M151" s="15">
        <v>3898</v>
      </c>
      <c r="N151" s="18">
        <v>40088</v>
      </c>
      <c r="O151" s="16">
        <f>+F151+I151+L151</f>
        <v>189000</v>
      </c>
      <c r="P151" s="19">
        <f>E151-O151</f>
        <v>0</v>
      </c>
    </row>
    <row r="152" spans="1:16" ht="11.25">
      <c r="A152" s="20"/>
      <c r="B152" s="21" t="s">
        <v>14</v>
      </c>
      <c r="C152" s="14"/>
      <c r="D152" s="15"/>
      <c r="E152" s="22">
        <f>SUM(E151:E151)</f>
        <v>189000</v>
      </c>
      <c r="F152" s="22"/>
      <c r="G152" s="15"/>
      <c r="H152" s="18"/>
      <c r="I152" s="16"/>
      <c r="J152" s="15"/>
      <c r="K152" s="18"/>
      <c r="L152" s="16"/>
      <c r="M152" s="15"/>
      <c r="N152" s="18"/>
      <c r="O152" s="16"/>
      <c r="P152" s="19"/>
    </row>
    <row r="153" spans="1:16" ht="11.25">
      <c r="A153" s="20"/>
      <c r="B153" s="21"/>
      <c r="C153" s="14"/>
      <c r="D153" s="15"/>
      <c r="E153" s="22"/>
      <c r="F153" s="22"/>
      <c r="G153" s="15"/>
      <c r="H153" s="18"/>
      <c r="I153" s="16"/>
      <c r="J153" s="15"/>
      <c r="K153" s="18"/>
      <c r="L153" s="16"/>
      <c r="M153" s="15"/>
      <c r="N153" s="18"/>
      <c r="O153" s="16"/>
      <c r="P153" s="19"/>
    </row>
    <row r="154" spans="1:16" ht="11.25">
      <c r="A154" s="20"/>
      <c r="B154" s="21"/>
      <c r="C154" s="14"/>
      <c r="D154" s="15"/>
      <c r="E154" s="22"/>
      <c r="F154" s="22"/>
      <c r="G154" s="15"/>
      <c r="H154" s="18"/>
      <c r="I154" s="16"/>
      <c r="J154" s="15"/>
      <c r="K154" s="18"/>
      <c r="L154" s="16"/>
      <c r="M154" s="15"/>
      <c r="N154" s="18"/>
      <c r="O154" s="16"/>
      <c r="P154" s="19"/>
    </row>
    <row r="155" spans="1:16" ht="11.25">
      <c r="A155" s="20"/>
      <c r="B155" s="14"/>
      <c r="C155" s="14"/>
      <c r="D155" s="15"/>
      <c r="E155" s="16"/>
      <c r="F155" s="16"/>
      <c r="G155" s="15"/>
      <c r="H155" s="18"/>
      <c r="I155" s="16"/>
      <c r="J155" s="15"/>
      <c r="K155" s="18"/>
      <c r="L155" s="16"/>
      <c r="M155" s="15"/>
      <c r="N155" s="18"/>
      <c r="O155" s="16"/>
      <c r="P155" s="19"/>
    </row>
    <row r="156" spans="1:16" ht="11.25">
      <c r="A156" s="45" t="s">
        <v>96</v>
      </c>
      <c r="B156" s="14"/>
      <c r="C156" s="14"/>
      <c r="D156" s="15"/>
      <c r="E156" s="16"/>
      <c r="F156" s="16"/>
      <c r="G156" s="15"/>
      <c r="H156" s="18"/>
      <c r="I156" s="16"/>
      <c r="J156" s="15"/>
      <c r="K156" s="18"/>
      <c r="L156" s="16"/>
      <c r="M156" s="15"/>
      <c r="N156" s="18"/>
      <c r="O156" s="16"/>
      <c r="P156" s="19"/>
    </row>
    <row r="157" spans="1:16" ht="11.25">
      <c r="A157" s="13" t="s">
        <v>200</v>
      </c>
      <c r="B157" s="14" t="s">
        <v>98</v>
      </c>
      <c r="C157" s="14"/>
      <c r="D157" s="114" t="s">
        <v>163</v>
      </c>
      <c r="E157" s="16">
        <v>5200</v>
      </c>
      <c r="F157" s="16"/>
      <c r="G157" s="15"/>
      <c r="H157" s="18"/>
      <c r="I157" s="16"/>
      <c r="J157" s="15"/>
      <c r="K157" s="18"/>
      <c r="L157" s="16">
        <v>5200</v>
      </c>
      <c r="M157" s="15">
        <v>2061</v>
      </c>
      <c r="N157" s="18">
        <v>39967</v>
      </c>
      <c r="O157" s="16">
        <f aca="true" t="shared" si="10" ref="O157:O167">F157+I157+L157</f>
        <v>5200</v>
      </c>
      <c r="P157" s="19">
        <f aca="true" t="shared" si="11" ref="P157:P167">E157-O157</f>
        <v>0</v>
      </c>
    </row>
    <row r="158" spans="1:16" ht="11.25">
      <c r="A158" s="20"/>
      <c r="B158" s="14" t="s">
        <v>99</v>
      </c>
      <c r="C158" s="14"/>
      <c r="D158" s="114" t="s">
        <v>161</v>
      </c>
      <c r="E158" s="16">
        <v>230</v>
      </c>
      <c r="F158" s="16"/>
      <c r="G158" s="15"/>
      <c r="H158" s="18"/>
      <c r="I158" s="16"/>
      <c r="J158" s="15"/>
      <c r="K158" s="18"/>
      <c r="L158" s="16">
        <v>230</v>
      </c>
      <c r="M158" s="15">
        <v>1461</v>
      </c>
      <c r="N158" s="18">
        <v>39925</v>
      </c>
      <c r="O158" s="16">
        <f t="shared" si="10"/>
        <v>230</v>
      </c>
      <c r="P158" s="19">
        <f t="shared" si="11"/>
        <v>0</v>
      </c>
    </row>
    <row r="159" spans="1:16" ht="11.25">
      <c r="A159" s="20"/>
      <c r="B159" s="14" t="s">
        <v>100</v>
      </c>
      <c r="C159" s="14"/>
      <c r="D159" s="114" t="s">
        <v>162</v>
      </c>
      <c r="E159" s="16">
        <v>5000</v>
      </c>
      <c r="F159" s="16"/>
      <c r="G159" s="15"/>
      <c r="H159" s="18"/>
      <c r="I159" s="16"/>
      <c r="J159" s="15"/>
      <c r="K159" s="18"/>
      <c r="L159" s="16">
        <v>5000</v>
      </c>
      <c r="M159" s="15">
        <v>3517</v>
      </c>
      <c r="N159" s="18">
        <v>40070</v>
      </c>
      <c r="O159" s="16">
        <f t="shared" si="10"/>
        <v>5000</v>
      </c>
      <c r="P159" s="19">
        <f t="shared" si="11"/>
        <v>0</v>
      </c>
    </row>
    <row r="160" spans="1:16" ht="11.25">
      <c r="A160" s="20"/>
      <c r="B160" s="14" t="s">
        <v>277</v>
      </c>
      <c r="C160" s="14"/>
      <c r="D160" s="114" t="s">
        <v>160</v>
      </c>
      <c r="E160" s="16">
        <v>1677</v>
      </c>
      <c r="F160" s="16"/>
      <c r="G160" s="15"/>
      <c r="H160" s="18"/>
      <c r="I160" s="16"/>
      <c r="J160" s="15"/>
      <c r="K160" s="18"/>
      <c r="L160" s="16">
        <v>1677</v>
      </c>
      <c r="M160" s="15">
        <v>1462</v>
      </c>
      <c r="N160" s="18">
        <v>39925</v>
      </c>
      <c r="O160" s="16">
        <f t="shared" si="10"/>
        <v>1677</v>
      </c>
      <c r="P160" s="19">
        <f t="shared" si="11"/>
        <v>0</v>
      </c>
    </row>
    <row r="161" spans="1:16" ht="11.25">
      <c r="A161" s="20"/>
      <c r="B161" s="14" t="s">
        <v>255</v>
      </c>
      <c r="C161" s="14"/>
      <c r="D161" s="114" t="s">
        <v>165</v>
      </c>
      <c r="E161" s="16">
        <v>600</v>
      </c>
      <c r="F161" s="16"/>
      <c r="G161" s="15"/>
      <c r="H161" s="18"/>
      <c r="I161" s="16"/>
      <c r="J161" s="15"/>
      <c r="K161" s="18"/>
      <c r="L161" s="16">
        <v>600</v>
      </c>
      <c r="M161" s="15">
        <v>1728</v>
      </c>
      <c r="N161" s="18">
        <v>39948</v>
      </c>
      <c r="O161" s="16">
        <f t="shared" si="10"/>
        <v>600</v>
      </c>
      <c r="P161" s="19">
        <f t="shared" si="11"/>
        <v>0</v>
      </c>
    </row>
    <row r="162" spans="1:16" ht="11.25">
      <c r="A162" s="20"/>
      <c r="B162" s="14" t="s">
        <v>103</v>
      </c>
      <c r="C162" s="14"/>
      <c r="D162" s="15">
        <v>3261</v>
      </c>
      <c r="E162" s="16">
        <v>230</v>
      </c>
      <c r="F162" s="16"/>
      <c r="G162" s="15"/>
      <c r="H162" s="18"/>
      <c r="I162" s="16"/>
      <c r="J162" s="15"/>
      <c r="K162" s="18"/>
      <c r="L162" s="16">
        <v>230</v>
      </c>
      <c r="M162" s="15">
        <v>1729</v>
      </c>
      <c r="N162" s="18">
        <v>39948</v>
      </c>
      <c r="O162" s="16">
        <f t="shared" si="10"/>
        <v>230</v>
      </c>
      <c r="P162" s="19">
        <f t="shared" si="11"/>
        <v>0</v>
      </c>
    </row>
    <row r="163" spans="1:16" ht="11.25">
      <c r="A163" s="20"/>
      <c r="B163" s="14" t="s">
        <v>256</v>
      </c>
      <c r="C163" s="14"/>
      <c r="D163" s="114" t="s">
        <v>164</v>
      </c>
      <c r="E163" s="16">
        <v>1400</v>
      </c>
      <c r="F163" s="16"/>
      <c r="G163" s="15"/>
      <c r="H163" s="18"/>
      <c r="I163" s="16"/>
      <c r="J163" s="15"/>
      <c r="K163" s="18"/>
      <c r="L163" s="16">
        <v>1400</v>
      </c>
      <c r="M163" s="15">
        <v>1463</v>
      </c>
      <c r="N163" s="18">
        <v>39925</v>
      </c>
      <c r="O163" s="16">
        <f t="shared" si="10"/>
        <v>1400</v>
      </c>
      <c r="P163" s="19">
        <f t="shared" si="11"/>
        <v>0</v>
      </c>
    </row>
    <row r="164" spans="1:16" ht="11.25">
      <c r="A164" s="20"/>
      <c r="B164" s="14" t="s">
        <v>105</v>
      </c>
      <c r="C164" s="14"/>
      <c r="D164" s="15">
        <v>1044</v>
      </c>
      <c r="E164" s="16">
        <v>680</v>
      </c>
      <c r="F164" s="16"/>
      <c r="G164" s="15"/>
      <c r="H164" s="18"/>
      <c r="I164" s="16"/>
      <c r="J164" s="15"/>
      <c r="K164" s="18"/>
      <c r="L164" s="16"/>
      <c r="M164" s="15"/>
      <c r="N164" s="18"/>
      <c r="O164" s="16">
        <f t="shared" si="10"/>
        <v>0</v>
      </c>
      <c r="P164" s="19">
        <f t="shared" si="11"/>
        <v>680</v>
      </c>
    </row>
    <row r="165" spans="1:16" ht="11.25">
      <c r="A165" s="20"/>
      <c r="B165" s="14" t="s">
        <v>106</v>
      </c>
      <c r="C165" s="14"/>
      <c r="D165" s="15">
        <v>1518</v>
      </c>
      <c r="E165" s="16">
        <v>5500</v>
      </c>
      <c r="F165" s="16"/>
      <c r="G165" s="15"/>
      <c r="H165" s="18"/>
      <c r="I165" s="16"/>
      <c r="J165" s="15"/>
      <c r="K165" s="18"/>
      <c r="L165" s="16">
        <v>5500</v>
      </c>
      <c r="M165" s="15">
        <v>2064</v>
      </c>
      <c r="N165" s="18">
        <v>39967</v>
      </c>
      <c r="O165" s="16">
        <f t="shared" si="10"/>
        <v>5500</v>
      </c>
      <c r="P165" s="19">
        <f t="shared" si="11"/>
        <v>0</v>
      </c>
    </row>
    <row r="166" spans="1:16" ht="11.25">
      <c r="A166" s="20"/>
      <c r="B166" s="14" t="s">
        <v>107</v>
      </c>
      <c r="C166" s="14"/>
      <c r="D166" s="15">
        <v>3306</v>
      </c>
      <c r="E166" s="16">
        <v>500</v>
      </c>
      <c r="F166" s="16"/>
      <c r="G166" s="15"/>
      <c r="H166" s="18"/>
      <c r="I166" s="16"/>
      <c r="J166" s="15"/>
      <c r="K166" s="18"/>
      <c r="L166" s="16">
        <v>500</v>
      </c>
      <c r="M166" s="15">
        <v>1464</v>
      </c>
      <c r="N166" s="18">
        <v>39925</v>
      </c>
      <c r="O166" s="16">
        <f t="shared" si="10"/>
        <v>500</v>
      </c>
      <c r="P166" s="19">
        <f t="shared" si="11"/>
        <v>0</v>
      </c>
    </row>
    <row r="167" spans="1:16" ht="11.25">
      <c r="A167" s="20"/>
      <c r="B167" s="14" t="s">
        <v>204</v>
      </c>
      <c r="C167" s="14"/>
      <c r="D167" s="15">
        <v>8973</v>
      </c>
      <c r="E167" s="16">
        <v>300</v>
      </c>
      <c r="F167" s="16"/>
      <c r="G167" s="15"/>
      <c r="H167" s="18"/>
      <c r="I167" s="16"/>
      <c r="J167" s="15"/>
      <c r="K167" s="18"/>
      <c r="L167" s="16">
        <v>300</v>
      </c>
      <c r="M167" s="15">
        <v>1730</v>
      </c>
      <c r="N167" s="18">
        <v>39948</v>
      </c>
      <c r="O167" s="16">
        <f t="shared" si="10"/>
        <v>300</v>
      </c>
      <c r="P167" s="19">
        <f t="shared" si="11"/>
        <v>0</v>
      </c>
    </row>
    <row r="168" spans="1:16" ht="11.25">
      <c r="A168" s="20"/>
      <c r="B168" s="21" t="s">
        <v>14</v>
      </c>
      <c r="C168" s="14"/>
      <c r="D168" s="15"/>
      <c r="E168" s="22">
        <f>SUM(E157:E167)</f>
        <v>21317</v>
      </c>
      <c r="F168" s="22"/>
      <c r="G168" s="15"/>
      <c r="H168" s="18"/>
      <c r="I168" s="16"/>
      <c r="J168" s="15"/>
      <c r="K168" s="18"/>
      <c r="L168" s="16"/>
      <c r="M168" s="15"/>
      <c r="N168" s="18"/>
      <c r="O168" s="14"/>
      <c r="P168" s="46"/>
    </row>
    <row r="169" spans="1:16" ht="12" thickBot="1">
      <c r="A169" s="24"/>
      <c r="B169" s="28"/>
      <c r="C169" s="28"/>
      <c r="D169" s="25"/>
      <c r="E169" s="29"/>
      <c r="F169" s="29"/>
      <c r="G169" s="25"/>
      <c r="H169" s="27"/>
      <c r="I169" s="29"/>
      <c r="J169" s="25"/>
      <c r="K169" s="27"/>
      <c r="L169" s="29"/>
      <c r="M169" s="25"/>
      <c r="N169" s="27"/>
      <c r="O169" s="28"/>
      <c r="P169" s="47"/>
    </row>
    <row r="170" spans="1:16" ht="12" thickTop="1">
      <c r="A170" s="37"/>
      <c r="B170" s="37"/>
      <c r="C170" s="37"/>
      <c r="D170" s="38"/>
      <c r="E170" s="39"/>
      <c r="F170" s="39"/>
      <c r="G170" s="38"/>
      <c r="H170" s="41"/>
      <c r="I170" s="39"/>
      <c r="J170" s="38"/>
      <c r="K170" s="41"/>
      <c r="L170" s="39"/>
      <c r="M170" s="38"/>
      <c r="N170" s="41"/>
      <c r="O170" s="37"/>
      <c r="P170" s="37"/>
    </row>
    <row r="171" spans="1:16" ht="11.25">
      <c r="A171" s="37"/>
      <c r="B171" s="37"/>
      <c r="C171" s="37"/>
      <c r="D171" s="38"/>
      <c r="E171" s="39"/>
      <c r="F171" s="39"/>
      <c r="G171" s="38"/>
      <c r="H171" s="41"/>
      <c r="I171" s="39"/>
      <c r="J171" s="38"/>
      <c r="K171" s="41"/>
      <c r="L171" s="39"/>
      <c r="M171" s="38"/>
      <c r="N171" s="41"/>
      <c r="O171" s="37"/>
      <c r="P171" s="37"/>
    </row>
    <row r="172" spans="1:16" ht="11.25">
      <c r="A172" s="37"/>
      <c r="B172" s="37"/>
      <c r="C172" s="37"/>
      <c r="D172" s="38"/>
      <c r="E172" s="39"/>
      <c r="F172" s="39"/>
      <c r="G172" s="38"/>
      <c r="H172" s="41"/>
      <c r="I172" s="39"/>
      <c r="J172" s="38"/>
      <c r="K172" s="41"/>
      <c r="L172" s="39"/>
      <c r="M172" s="38"/>
      <c r="N172" s="41"/>
      <c r="O172" s="37"/>
      <c r="P172" s="37"/>
    </row>
    <row r="173" spans="1:16" ht="12" thickBot="1">
      <c r="A173" s="37"/>
      <c r="B173" s="37"/>
      <c r="C173" s="37"/>
      <c r="D173" s="38"/>
      <c r="E173" s="39"/>
      <c r="F173" s="39"/>
      <c r="G173" s="38"/>
      <c r="H173" s="41"/>
      <c r="I173" s="39"/>
      <c r="J173" s="38"/>
      <c r="K173" s="41"/>
      <c r="L173" s="39"/>
      <c r="M173" s="38"/>
      <c r="N173" s="41"/>
      <c r="O173" s="37"/>
      <c r="P173" s="37"/>
    </row>
    <row r="174" spans="1:16" ht="12.75" thickBot="1" thickTop="1">
      <c r="A174" s="1" t="s">
        <v>0</v>
      </c>
      <c r="B174" s="2" t="s">
        <v>1</v>
      </c>
      <c r="C174" s="2" t="s">
        <v>39</v>
      </c>
      <c r="D174" s="2" t="s">
        <v>2</v>
      </c>
      <c r="E174" s="2" t="s">
        <v>123</v>
      </c>
      <c r="F174" s="2" t="s">
        <v>175</v>
      </c>
      <c r="G174" s="2" t="s">
        <v>11</v>
      </c>
      <c r="H174" s="2" t="s">
        <v>12</v>
      </c>
      <c r="I174" s="2" t="s">
        <v>3</v>
      </c>
      <c r="J174" s="2" t="s">
        <v>11</v>
      </c>
      <c r="K174" s="2" t="s">
        <v>12</v>
      </c>
      <c r="L174" s="2" t="s">
        <v>186</v>
      </c>
      <c r="M174" s="2" t="s">
        <v>11</v>
      </c>
      <c r="N174" s="2" t="s">
        <v>12</v>
      </c>
      <c r="O174" s="2" t="s">
        <v>6</v>
      </c>
      <c r="P174" s="3" t="s">
        <v>7</v>
      </c>
    </row>
    <row r="175" spans="1:16" ht="12" thickTop="1">
      <c r="A175" s="128"/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121"/>
    </row>
    <row r="176" spans="1:16" ht="11.25">
      <c r="A176" s="241" t="s">
        <v>283</v>
      </c>
      <c r="E176" s="6"/>
      <c r="F176" s="6"/>
      <c r="H176" s="32"/>
      <c r="I176" s="6"/>
      <c r="K176" s="32"/>
      <c r="L176" s="6"/>
      <c r="N176" s="32"/>
      <c r="P176" s="122"/>
    </row>
    <row r="177" spans="1:16" ht="12" thickBot="1">
      <c r="A177" s="102"/>
      <c r="E177" s="6"/>
      <c r="F177" s="6"/>
      <c r="H177" s="32"/>
      <c r="I177" s="6"/>
      <c r="K177" s="32"/>
      <c r="L177" s="6"/>
      <c r="N177" s="32"/>
      <c r="P177" s="123"/>
    </row>
    <row r="178" spans="1:16" ht="12" thickTop="1">
      <c r="A178" s="44" t="s">
        <v>109</v>
      </c>
      <c r="B178" s="9"/>
      <c r="C178" s="9"/>
      <c r="D178" s="10"/>
      <c r="E178" s="11"/>
      <c r="F178" s="11"/>
      <c r="G178" s="10"/>
      <c r="H178" s="35"/>
      <c r="I178" s="11"/>
      <c r="J178" s="10"/>
      <c r="K178" s="35"/>
      <c r="L178" s="11"/>
      <c r="M178" s="10"/>
      <c r="N178" s="35"/>
      <c r="O178" s="9"/>
      <c r="P178" s="12"/>
    </row>
    <row r="179" spans="1:16" ht="11.25">
      <c r="A179" s="13" t="s">
        <v>201</v>
      </c>
      <c r="B179" s="14" t="s">
        <v>111</v>
      </c>
      <c r="C179" s="14"/>
      <c r="D179" s="114" t="s">
        <v>167</v>
      </c>
      <c r="E179" s="113">
        <v>2500</v>
      </c>
      <c r="F179" s="16"/>
      <c r="G179" s="15"/>
      <c r="H179" s="18"/>
      <c r="I179" s="16"/>
      <c r="J179" s="15"/>
      <c r="K179" s="18"/>
      <c r="L179" s="16">
        <v>2500</v>
      </c>
      <c r="M179" s="15">
        <v>1465</v>
      </c>
      <c r="N179" s="18">
        <v>39925</v>
      </c>
      <c r="O179" s="16">
        <f>F179+I179+L179</f>
        <v>2500</v>
      </c>
      <c r="P179" s="19">
        <f>E179-O179</f>
        <v>0</v>
      </c>
    </row>
    <row r="180" spans="1:16" ht="11.25">
      <c r="A180" s="20"/>
      <c r="B180" s="14" t="s">
        <v>112</v>
      </c>
      <c r="C180" s="14"/>
      <c r="D180" s="114" t="s">
        <v>166</v>
      </c>
      <c r="E180" s="16">
        <v>30490</v>
      </c>
      <c r="F180" s="16"/>
      <c r="G180" s="15"/>
      <c r="H180" s="18"/>
      <c r="I180" s="16"/>
      <c r="J180" s="15"/>
      <c r="K180" s="18"/>
      <c r="L180" s="16">
        <v>30490</v>
      </c>
      <c r="M180" s="15">
        <v>2065</v>
      </c>
      <c r="N180" s="18">
        <v>39967</v>
      </c>
      <c r="O180" s="16">
        <f>F180+I180+L180</f>
        <v>30490</v>
      </c>
      <c r="P180" s="19">
        <f>E180-O180</f>
        <v>0</v>
      </c>
    </row>
    <row r="181" spans="1:16" ht="11.25">
      <c r="A181" s="20"/>
      <c r="B181" s="14" t="s">
        <v>173</v>
      </c>
      <c r="C181" s="14"/>
      <c r="D181" s="114">
        <v>2289</v>
      </c>
      <c r="E181" s="16">
        <v>0</v>
      </c>
      <c r="F181" s="16"/>
      <c r="G181" s="15"/>
      <c r="H181" s="18"/>
      <c r="I181" s="16"/>
      <c r="J181" s="15"/>
      <c r="K181" s="18"/>
      <c r="L181" s="16">
        <v>30000</v>
      </c>
      <c r="M181" s="15">
        <v>4966</v>
      </c>
      <c r="N181" s="18">
        <v>40154</v>
      </c>
      <c r="O181" s="16">
        <v>30000</v>
      </c>
      <c r="P181" s="19">
        <f>E181-O181</f>
        <v>-30000</v>
      </c>
    </row>
    <row r="182" spans="1:16" ht="11.25">
      <c r="A182" s="20"/>
      <c r="B182" s="21" t="s">
        <v>14</v>
      </c>
      <c r="C182" s="14"/>
      <c r="D182" s="15"/>
      <c r="E182" s="137">
        <f>SUM(E179:E181)</f>
        <v>32990</v>
      </c>
      <c r="F182" s="22"/>
      <c r="G182" s="15"/>
      <c r="H182" s="18"/>
      <c r="I182" s="16"/>
      <c r="J182" s="15"/>
      <c r="K182" s="18"/>
      <c r="L182" s="16"/>
      <c r="M182" s="15"/>
      <c r="N182" s="18"/>
      <c r="O182" s="16"/>
      <c r="P182" s="19"/>
    </row>
    <row r="183" spans="1:16" ht="11.25">
      <c r="A183" s="20"/>
      <c r="B183" s="21"/>
      <c r="C183" s="14"/>
      <c r="D183" s="15"/>
      <c r="E183" s="137"/>
      <c r="F183" s="22"/>
      <c r="G183" s="15"/>
      <c r="H183" s="18"/>
      <c r="I183" s="16"/>
      <c r="J183" s="15"/>
      <c r="K183" s="18"/>
      <c r="L183" s="16"/>
      <c r="M183" s="15"/>
      <c r="N183" s="18"/>
      <c r="O183" s="16"/>
      <c r="P183" s="19"/>
    </row>
    <row r="184" spans="1:16" ht="11.25">
      <c r="A184" s="20"/>
      <c r="B184" s="21"/>
      <c r="C184" s="14"/>
      <c r="D184" s="15"/>
      <c r="E184" s="117"/>
      <c r="F184" s="22"/>
      <c r="G184" s="15"/>
      <c r="H184" s="18"/>
      <c r="I184" s="16"/>
      <c r="J184" s="15"/>
      <c r="K184" s="18"/>
      <c r="L184" s="16"/>
      <c r="M184" s="15"/>
      <c r="N184" s="18"/>
      <c r="O184" s="16"/>
      <c r="P184" s="19"/>
    </row>
    <row r="185" spans="1:16" ht="11.25">
      <c r="A185" s="20"/>
      <c r="B185" s="14"/>
      <c r="C185" s="14"/>
      <c r="D185" s="15"/>
      <c r="E185" s="16"/>
      <c r="F185" s="16"/>
      <c r="G185" s="15"/>
      <c r="H185" s="18"/>
      <c r="I185" s="16"/>
      <c r="J185" s="15"/>
      <c r="K185" s="18"/>
      <c r="L185" s="16"/>
      <c r="M185" s="15"/>
      <c r="N185" s="18"/>
      <c r="O185" s="16"/>
      <c r="P185" s="19"/>
    </row>
    <row r="186" spans="1:16" ht="11.25">
      <c r="A186" s="45" t="s">
        <v>113</v>
      </c>
      <c r="B186" s="14"/>
      <c r="C186" s="14"/>
      <c r="D186" s="15"/>
      <c r="E186" s="16"/>
      <c r="F186" s="16"/>
      <c r="G186" s="15"/>
      <c r="H186" s="18"/>
      <c r="I186" s="16"/>
      <c r="J186" s="15"/>
      <c r="K186" s="18"/>
      <c r="L186" s="16"/>
      <c r="M186" s="15"/>
      <c r="N186" s="18"/>
      <c r="O186" s="16"/>
      <c r="P186" s="19"/>
    </row>
    <row r="187" spans="1:16" ht="11.25">
      <c r="A187" s="13" t="s">
        <v>202</v>
      </c>
      <c r="B187" s="14" t="s">
        <v>115</v>
      </c>
      <c r="C187" s="14"/>
      <c r="D187" s="114">
        <v>7288</v>
      </c>
      <c r="E187" s="16">
        <v>15800</v>
      </c>
      <c r="F187" s="16"/>
      <c r="G187" s="15"/>
      <c r="H187" s="18"/>
      <c r="I187" s="16"/>
      <c r="J187" s="15"/>
      <c r="K187" s="18"/>
      <c r="L187" s="16">
        <v>15800</v>
      </c>
      <c r="M187" s="15">
        <v>1466</v>
      </c>
      <c r="N187" s="18">
        <v>39925</v>
      </c>
      <c r="O187" s="16">
        <f>F187+I187+L187</f>
        <v>15800</v>
      </c>
      <c r="P187" s="19">
        <f>E187-O187</f>
        <v>0</v>
      </c>
    </row>
    <row r="188" spans="1:16" ht="11.25">
      <c r="A188" s="20"/>
      <c r="B188" s="14" t="s">
        <v>116</v>
      </c>
      <c r="C188" s="14"/>
      <c r="D188" s="114" t="s">
        <v>168</v>
      </c>
      <c r="E188" s="16">
        <v>6000</v>
      </c>
      <c r="F188" s="16"/>
      <c r="G188" s="15"/>
      <c r="H188" s="18"/>
      <c r="I188" s="16"/>
      <c r="J188" s="15"/>
      <c r="K188" s="18"/>
      <c r="L188" s="16">
        <v>6000</v>
      </c>
      <c r="M188" s="15">
        <v>1731</v>
      </c>
      <c r="N188" s="18">
        <v>39948</v>
      </c>
      <c r="O188" s="16">
        <f>F188+I188+L188</f>
        <v>6000</v>
      </c>
      <c r="P188" s="19">
        <f>E188-O188</f>
        <v>0</v>
      </c>
    </row>
    <row r="189" spans="1:16" ht="11.25">
      <c r="A189" s="20"/>
      <c r="B189" s="21" t="s">
        <v>14</v>
      </c>
      <c r="C189" s="14"/>
      <c r="D189" s="15"/>
      <c r="E189" s="22">
        <f>SUM(E187:E188)</f>
        <v>21800</v>
      </c>
      <c r="F189" s="22"/>
      <c r="G189" s="15"/>
      <c r="H189" s="18"/>
      <c r="I189" s="16"/>
      <c r="J189" s="15"/>
      <c r="K189" s="18"/>
      <c r="L189" s="16"/>
      <c r="M189" s="15"/>
      <c r="N189" s="18"/>
      <c r="O189" s="14"/>
      <c r="P189" s="46"/>
    </row>
    <row r="190" spans="1:16" ht="12" thickBot="1">
      <c r="A190" s="24"/>
      <c r="B190" s="28"/>
      <c r="C190" s="28"/>
      <c r="D190" s="25"/>
      <c r="E190" s="29"/>
      <c r="F190" s="29"/>
      <c r="G190" s="25"/>
      <c r="H190" s="27"/>
      <c r="I190" s="29"/>
      <c r="J190" s="25"/>
      <c r="K190" s="27"/>
      <c r="L190" s="29"/>
      <c r="M190" s="25"/>
      <c r="N190" s="27"/>
      <c r="O190" s="28"/>
      <c r="P190" s="47"/>
    </row>
    <row r="191" spans="1:16" ht="12" thickTop="1">
      <c r="A191" s="37"/>
      <c r="B191" s="131"/>
      <c r="C191" s="37"/>
      <c r="D191" s="38"/>
      <c r="E191" s="39"/>
      <c r="F191" s="39"/>
      <c r="G191" s="38"/>
      <c r="H191" s="41"/>
      <c r="I191" s="39"/>
      <c r="J191" s="38"/>
      <c r="K191" s="41"/>
      <c r="L191" s="39"/>
      <c r="M191" s="38"/>
      <c r="N191" s="41"/>
      <c r="O191" s="37"/>
      <c r="P191" s="129"/>
    </row>
    <row r="192" spans="1:16" ht="12" thickBot="1">
      <c r="A192" s="37"/>
      <c r="B192" s="132"/>
      <c r="C192" s="37"/>
      <c r="D192" s="38"/>
      <c r="E192" s="39"/>
      <c r="F192" s="39"/>
      <c r="G192" s="38"/>
      <c r="H192" s="41"/>
      <c r="I192" s="39"/>
      <c r="J192" s="38"/>
      <c r="K192" s="41"/>
      <c r="L192" s="39"/>
      <c r="M192" s="38"/>
      <c r="N192" s="41"/>
      <c r="O192" s="37"/>
      <c r="P192" s="130"/>
    </row>
    <row r="193" spans="1:16" ht="11.25">
      <c r="A193" s="37"/>
      <c r="B193" s="48"/>
      <c r="C193" s="49"/>
      <c r="D193" s="50"/>
      <c r="E193" s="51"/>
      <c r="F193" s="51"/>
      <c r="G193" s="50"/>
      <c r="H193" s="52"/>
      <c r="I193" s="51"/>
      <c r="J193" s="50"/>
      <c r="K193" s="52"/>
      <c r="L193" s="51"/>
      <c r="M193" s="50"/>
      <c r="N193" s="52"/>
      <c r="O193" s="49"/>
      <c r="P193" s="53"/>
    </row>
    <row r="194" spans="2:16" ht="11.25">
      <c r="B194" s="54" t="s">
        <v>259</v>
      </c>
      <c r="C194" s="55"/>
      <c r="D194" s="56"/>
      <c r="E194" s="136">
        <f>SUM(E189)+E182+E168+E152+E140+E133+E95+E69+E54+E44+E30+E24+E8</f>
        <v>917635.7699999999</v>
      </c>
      <c r="F194" s="57"/>
      <c r="G194" s="56"/>
      <c r="H194" s="58"/>
      <c r="I194" s="109"/>
      <c r="J194" s="56"/>
      <c r="K194" s="58"/>
      <c r="L194" s="109"/>
      <c r="M194" s="56"/>
      <c r="N194" s="58"/>
      <c r="O194" s="109">
        <f>SUM(O6:O192)</f>
        <v>954455.77</v>
      </c>
      <c r="P194" s="112">
        <f>SUM(P6:P190)</f>
        <v>-36820</v>
      </c>
    </row>
    <row r="195" spans="2:16" ht="12" thickBot="1">
      <c r="B195" s="59"/>
      <c r="C195" s="60"/>
      <c r="D195" s="61"/>
      <c r="E195" s="62"/>
      <c r="F195" s="62"/>
      <c r="G195" s="61"/>
      <c r="H195" s="63"/>
      <c r="I195" s="62"/>
      <c r="J195" s="61"/>
      <c r="K195" s="63"/>
      <c r="L195" s="62"/>
      <c r="M195" s="61"/>
      <c r="N195" s="63"/>
      <c r="O195" s="60"/>
      <c r="P195" s="64"/>
    </row>
  </sheetData>
  <sheetProtection/>
  <printOptions/>
  <pageMargins left="0.17" right="0.17" top="0.88" bottom="0.39" header="0.22" footer="0.18"/>
  <pageSetup horizontalDpi="600" verticalDpi="600" orientation="landscape" paperSize="9" scale="80" r:id="rId1"/>
  <headerFooter alignWithMargins="0">
    <oddHeader>&amp;L&amp;8&amp;D&amp;CSUBVENTIONS 2009&amp;R&amp;8Associations 2009</oddHeader>
  </headerFooter>
  <rowBreaks count="4" manualBreakCount="4">
    <brk id="33" max="255" man="1"/>
    <brk id="73" max="255" man="1"/>
    <brk id="143" max="255" man="1"/>
    <brk id="17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P211"/>
  <sheetViews>
    <sheetView zoomScalePageLayoutView="0" workbookViewId="0" topLeftCell="A1">
      <pane ySplit="1" topLeftCell="A167" activePane="bottomLeft" state="frozen"/>
      <selection pane="topLeft" activeCell="A1" sqref="A1"/>
      <selection pane="bottomLeft" activeCell="A183" sqref="A183"/>
    </sheetView>
  </sheetViews>
  <sheetFormatPr defaultColWidth="11.421875" defaultRowHeight="12.75"/>
  <cols>
    <col min="1" max="1" width="24.7109375" style="4" customWidth="1"/>
    <col min="2" max="2" width="35.00390625" style="4" customWidth="1"/>
    <col min="3" max="3" width="10.00390625" style="4" bestFit="1" customWidth="1"/>
    <col min="4" max="4" width="6.421875" style="5" bestFit="1" customWidth="1"/>
    <col min="5" max="5" width="8.7109375" style="4" bestFit="1" customWidth="1"/>
    <col min="6" max="6" width="9.57421875" style="4" bestFit="1" customWidth="1"/>
    <col min="7" max="7" width="8.00390625" style="5" bestFit="1" customWidth="1"/>
    <col min="8" max="8" width="7.00390625" style="4" bestFit="1" customWidth="1"/>
    <col min="9" max="9" width="11.00390625" style="4" bestFit="1" customWidth="1"/>
    <col min="10" max="10" width="8.00390625" style="5" bestFit="1" customWidth="1"/>
    <col min="11" max="11" width="7.00390625" style="4" bestFit="1" customWidth="1"/>
    <col min="12" max="12" width="11.00390625" style="4" bestFit="1" customWidth="1"/>
    <col min="13" max="13" width="8.00390625" style="5" bestFit="1" customWidth="1"/>
    <col min="14" max="14" width="7.00390625" style="4" bestFit="1" customWidth="1"/>
    <col min="15" max="15" width="10.8515625" style="4" customWidth="1"/>
    <col min="16" max="16" width="12.28125" style="4" customWidth="1"/>
    <col min="17" max="16384" width="11.421875" style="4" customWidth="1"/>
  </cols>
  <sheetData>
    <row r="1" ht="12" thickBot="1"/>
    <row r="2" spans="1:16" ht="12.75" thickBot="1" thickTop="1">
      <c r="A2" s="1" t="s">
        <v>0</v>
      </c>
      <c r="B2" s="2" t="s">
        <v>1</v>
      </c>
      <c r="C2" s="2" t="s">
        <v>39</v>
      </c>
      <c r="D2" s="2" t="s">
        <v>2</v>
      </c>
      <c r="E2" s="2" t="s">
        <v>123</v>
      </c>
      <c r="F2" s="2" t="s">
        <v>175</v>
      </c>
      <c r="G2" s="2" t="s">
        <v>11</v>
      </c>
      <c r="H2" s="2" t="s">
        <v>12</v>
      </c>
      <c r="I2" s="2" t="s">
        <v>3</v>
      </c>
      <c r="J2" s="2" t="s">
        <v>11</v>
      </c>
      <c r="K2" s="2" t="s">
        <v>12</v>
      </c>
      <c r="L2" s="2" t="s">
        <v>186</v>
      </c>
      <c r="M2" s="2" t="s">
        <v>11</v>
      </c>
      <c r="N2" s="2" t="s">
        <v>12</v>
      </c>
      <c r="O2" s="2" t="s">
        <v>6</v>
      </c>
      <c r="P2" s="3" t="s">
        <v>7</v>
      </c>
    </row>
    <row r="3" spans="1:16" ht="12.75" thickBot="1" thickTop="1">
      <c r="A3" s="120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121"/>
    </row>
    <row r="4" spans="1:16" ht="13.5" customHeight="1" thickTop="1">
      <c r="A4" s="94" t="s">
        <v>231</v>
      </c>
      <c r="B4" s="95"/>
      <c r="E4" s="6"/>
      <c r="F4" s="6"/>
      <c r="I4" s="7"/>
      <c r="L4" s="7"/>
      <c r="P4" s="122"/>
    </row>
    <row r="5" spans="1:16" ht="13.5" customHeight="1" thickBot="1">
      <c r="A5" s="96"/>
      <c r="B5" s="97"/>
      <c r="E5" s="6"/>
      <c r="F5" s="6"/>
      <c r="I5" s="8"/>
      <c r="L5" s="7"/>
      <c r="P5" s="123"/>
    </row>
    <row r="6" spans="1:16" ht="12" thickTop="1">
      <c r="A6" s="141" t="s">
        <v>117</v>
      </c>
      <c r="B6" s="142"/>
      <c r="C6" s="143"/>
      <c r="D6" s="144"/>
      <c r="E6" s="145"/>
      <c r="F6" s="145"/>
      <c r="G6" s="144"/>
      <c r="H6" s="146"/>
      <c r="I6" s="145"/>
      <c r="J6" s="144"/>
      <c r="K6" s="146"/>
      <c r="L6" s="145"/>
      <c r="M6" s="144"/>
      <c r="N6" s="146"/>
      <c r="O6" s="143"/>
      <c r="P6" s="147"/>
    </row>
    <row r="7" spans="1:16" ht="11.25">
      <c r="A7" s="148" t="s">
        <v>192</v>
      </c>
      <c r="B7" s="149" t="s">
        <v>119</v>
      </c>
      <c r="C7" s="150"/>
      <c r="D7" s="151" t="s">
        <v>139</v>
      </c>
      <c r="E7" s="152">
        <v>50000</v>
      </c>
      <c r="F7" s="152"/>
      <c r="G7" s="153"/>
      <c r="H7" s="154"/>
      <c r="I7" s="152">
        <v>25000</v>
      </c>
      <c r="J7" s="153">
        <v>1128</v>
      </c>
      <c r="K7" s="154">
        <v>40254</v>
      </c>
      <c r="L7" s="152">
        <v>25000</v>
      </c>
      <c r="M7" s="153">
        <v>3888</v>
      </c>
      <c r="N7" s="154">
        <v>40450</v>
      </c>
      <c r="O7" s="152">
        <f>+F7+I7+L7</f>
        <v>50000</v>
      </c>
      <c r="P7" s="155">
        <f>+E7-O7</f>
        <v>0</v>
      </c>
    </row>
    <row r="8" spans="1:16" ht="11.25">
      <c r="A8" s="156"/>
      <c r="B8" s="157" t="s">
        <v>14</v>
      </c>
      <c r="C8" s="150"/>
      <c r="D8" s="153"/>
      <c r="E8" s="158">
        <f>SUM(E7)</f>
        <v>50000</v>
      </c>
      <c r="F8" s="158"/>
      <c r="G8" s="153"/>
      <c r="H8" s="154"/>
      <c r="I8" s="152"/>
      <c r="J8" s="153"/>
      <c r="K8" s="154"/>
      <c r="L8" s="152"/>
      <c r="M8" s="153"/>
      <c r="N8" s="154"/>
      <c r="O8" s="150"/>
      <c r="P8" s="159"/>
    </row>
    <row r="9" spans="1:16" ht="11.25">
      <c r="A9" s="160"/>
      <c r="B9" s="161"/>
      <c r="C9" s="162"/>
      <c r="D9" s="163"/>
      <c r="E9" s="164"/>
      <c r="F9" s="164"/>
      <c r="G9" s="163"/>
      <c r="H9" s="165"/>
      <c r="I9" s="166"/>
      <c r="J9" s="163"/>
      <c r="K9" s="165"/>
      <c r="L9" s="166"/>
      <c r="M9" s="163"/>
      <c r="N9" s="165"/>
      <c r="O9" s="162"/>
      <c r="P9" s="167"/>
    </row>
    <row r="10" spans="1:16" ht="11.25">
      <c r="A10" s="160"/>
      <c r="B10" s="161"/>
      <c r="C10" s="162"/>
      <c r="D10" s="163"/>
      <c r="E10" s="164"/>
      <c r="F10" s="164"/>
      <c r="G10" s="163"/>
      <c r="H10" s="165"/>
      <c r="I10" s="166"/>
      <c r="J10" s="163"/>
      <c r="K10" s="165"/>
      <c r="L10" s="166"/>
      <c r="M10" s="163"/>
      <c r="N10" s="165"/>
      <c r="O10" s="162"/>
      <c r="P10" s="167"/>
    </row>
    <row r="11" spans="1:16" ht="11.25">
      <c r="A11" s="160"/>
      <c r="B11" s="168"/>
      <c r="C11" s="162"/>
      <c r="D11" s="163"/>
      <c r="E11" s="166"/>
      <c r="F11" s="166"/>
      <c r="G11" s="163"/>
      <c r="H11" s="165"/>
      <c r="I11" s="166"/>
      <c r="J11" s="163"/>
      <c r="K11" s="165"/>
      <c r="L11" s="166"/>
      <c r="M11" s="163"/>
      <c r="N11" s="165"/>
      <c r="O11" s="162"/>
      <c r="P11" s="167"/>
    </row>
    <row r="12" spans="1:16" ht="11.25">
      <c r="A12" s="169" t="s">
        <v>135</v>
      </c>
      <c r="B12" s="149"/>
      <c r="C12" s="150"/>
      <c r="D12" s="153"/>
      <c r="E12" s="152"/>
      <c r="F12" s="152"/>
      <c r="G12" s="170"/>
      <c r="H12" s="154"/>
      <c r="I12" s="152"/>
      <c r="J12" s="153"/>
      <c r="K12" s="154"/>
      <c r="L12" s="152"/>
      <c r="M12" s="153"/>
      <c r="N12" s="154"/>
      <c r="O12" s="152"/>
      <c r="P12" s="155"/>
    </row>
    <row r="13" spans="1:16" ht="22.5">
      <c r="A13" s="148" t="s">
        <v>193</v>
      </c>
      <c r="B13" s="149" t="s">
        <v>272</v>
      </c>
      <c r="C13" s="150"/>
      <c r="D13" s="153">
        <v>5961</v>
      </c>
      <c r="E13" s="152">
        <v>100</v>
      </c>
      <c r="F13" s="152"/>
      <c r="G13" s="170"/>
      <c r="H13" s="154"/>
      <c r="I13" s="152"/>
      <c r="J13" s="153"/>
      <c r="K13" s="154"/>
      <c r="L13" s="152">
        <v>100</v>
      </c>
      <c r="M13" s="153">
        <v>1129</v>
      </c>
      <c r="N13" s="154">
        <v>40254</v>
      </c>
      <c r="O13" s="152">
        <f aca="true" t="shared" si="0" ref="O13:O23">F13+I13+L13</f>
        <v>100</v>
      </c>
      <c r="P13" s="155">
        <f aca="true" t="shared" si="1" ref="P13:P23">E13-O13</f>
        <v>0</v>
      </c>
    </row>
    <row r="14" spans="1:16" ht="11.25">
      <c r="A14" s="156"/>
      <c r="B14" s="149" t="s">
        <v>229</v>
      </c>
      <c r="C14" s="150"/>
      <c r="D14" s="151" t="s">
        <v>144</v>
      </c>
      <c r="E14" s="152">
        <v>600</v>
      </c>
      <c r="F14" s="152"/>
      <c r="G14" s="170"/>
      <c r="H14" s="154"/>
      <c r="I14" s="152"/>
      <c r="J14" s="153"/>
      <c r="K14" s="154"/>
      <c r="L14" s="152">
        <v>600</v>
      </c>
      <c r="M14" s="153">
        <v>1649</v>
      </c>
      <c r="N14" s="154">
        <v>40287</v>
      </c>
      <c r="O14" s="152">
        <f t="shared" si="0"/>
        <v>600</v>
      </c>
      <c r="P14" s="155">
        <f t="shared" si="1"/>
        <v>0</v>
      </c>
    </row>
    <row r="15" spans="1:16" ht="11.25">
      <c r="A15" s="156"/>
      <c r="B15" s="149" t="s">
        <v>79</v>
      </c>
      <c r="C15" s="150"/>
      <c r="D15" s="151" t="s">
        <v>145</v>
      </c>
      <c r="E15" s="152">
        <v>650</v>
      </c>
      <c r="F15" s="152"/>
      <c r="G15" s="170"/>
      <c r="H15" s="154"/>
      <c r="I15" s="152"/>
      <c r="J15" s="153"/>
      <c r="K15" s="154"/>
      <c r="L15" s="152">
        <v>650</v>
      </c>
      <c r="M15" s="153">
        <v>1130</v>
      </c>
      <c r="N15" s="154">
        <v>40254</v>
      </c>
      <c r="O15" s="152">
        <f t="shared" si="0"/>
        <v>650</v>
      </c>
      <c r="P15" s="155">
        <f t="shared" si="1"/>
        <v>0</v>
      </c>
    </row>
    <row r="16" spans="1:16" ht="11.25">
      <c r="A16" s="156"/>
      <c r="B16" s="149" t="s">
        <v>230</v>
      </c>
      <c r="C16" s="150"/>
      <c r="D16" s="151" t="s">
        <v>142</v>
      </c>
      <c r="E16" s="152">
        <v>1000</v>
      </c>
      <c r="F16" s="152"/>
      <c r="G16" s="170"/>
      <c r="H16" s="154"/>
      <c r="I16" s="152"/>
      <c r="J16" s="153"/>
      <c r="K16" s="154"/>
      <c r="L16" s="152">
        <v>1000</v>
      </c>
      <c r="M16" s="153">
        <v>1131</v>
      </c>
      <c r="N16" s="154">
        <v>40254</v>
      </c>
      <c r="O16" s="152">
        <f t="shared" si="0"/>
        <v>1000</v>
      </c>
      <c r="P16" s="155">
        <f t="shared" si="1"/>
        <v>0</v>
      </c>
    </row>
    <row r="17" spans="1:16" ht="11.25">
      <c r="A17" s="156"/>
      <c r="B17" s="149" t="s">
        <v>85</v>
      </c>
      <c r="C17" s="150"/>
      <c r="D17" s="153">
        <v>5963</v>
      </c>
      <c r="E17" s="152">
        <v>250</v>
      </c>
      <c r="F17" s="152"/>
      <c r="G17" s="170"/>
      <c r="H17" s="154"/>
      <c r="I17" s="152"/>
      <c r="J17" s="153"/>
      <c r="K17" s="154"/>
      <c r="L17" s="152">
        <v>250</v>
      </c>
      <c r="M17" s="153">
        <v>1132</v>
      </c>
      <c r="N17" s="154">
        <v>40254</v>
      </c>
      <c r="O17" s="152">
        <f t="shared" si="0"/>
        <v>250</v>
      </c>
      <c r="P17" s="155">
        <f t="shared" si="1"/>
        <v>0</v>
      </c>
    </row>
    <row r="18" spans="1:16" ht="11.25">
      <c r="A18" s="156"/>
      <c r="B18" s="149" t="s">
        <v>86</v>
      </c>
      <c r="C18" s="150"/>
      <c r="D18" s="153">
        <v>5964</v>
      </c>
      <c r="E18" s="152">
        <v>375</v>
      </c>
      <c r="F18" s="152"/>
      <c r="G18" s="170"/>
      <c r="H18" s="154"/>
      <c r="I18" s="152"/>
      <c r="J18" s="153"/>
      <c r="K18" s="154"/>
      <c r="L18" s="152">
        <v>375</v>
      </c>
      <c r="M18" s="153">
        <v>1291</v>
      </c>
      <c r="N18" s="154">
        <v>40262</v>
      </c>
      <c r="O18" s="152">
        <f t="shared" si="0"/>
        <v>375</v>
      </c>
      <c r="P18" s="155">
        <f t="shared" si="1"/>
        <v>0</v>
      </c>
    </row>
    <row r="19" spans="1:16" ht="22.5">
      <c r="A19" s="156"/>
      <c r="B19" s="149" t="s">
        <v>87</v>
      </c>
      <c r="C19" s="150"/>
      <c r="D19" s="153">
        <v>5965</v>
      </c>
      <c r="E19" s="152">
        <v>300</v>
      </c>
      <c r="F19" s="152"/>
      <c r="G19" s="170"/>
      <c r="H19" s="154"/>
      <c r="I19" s="152"/>
      <c r="J19" s="153"/>
      <c r="K19" s="154"/>
      <c r="L19" s="152">
        <v>300</v>
      </c>
      <c r="M19" s="153">
        <v>1133</v>
      </c>
      <c r="N19" s="154">
        <v>40254</v>
      </c>
      <c r="O19" s="152">
        <f t="shared" si="0"/>
        <v>300</v>
      </c>
      <c r="P19" s="155">
        <f t="shared" si="1"/>
        <v>0</v>
      </c>
    </row>
    <row r="20" spans="1:16" ht="11.25">
      <c r="A20" s="156"/>
      <c r="B20" s="149" t="s">
        <v>88</v>
      </c>
      <c r="C20" s="150"/>
      <c r="D20" s="153">
        <v>5966</v>
      </c>
      <c r="E20" s="152">
        <v>235</v>
      </c>
      <c r="F20" s="152"/>
      <c r="G20" s="170"/>
      <c r="H20" s="154"/>
      <c r="I20" s="152"/>
      <c r="J20" s="153"/>
      <c r="K20" s="154"/>
      <c r="L20" s="152">
        <v>235</v>
      </c>
      <c r="M20" s="153">
        <v>1134</v>
      </c>
      <c r="N20" s="154">
        <v>40254</v>
      </c>
      <c r="O20" s="152">
        <f t="shared" si="0"/>
        <v>235</v>
      </c>
      <c r="P20" s="155">
        <f t="shared" si="1"/>
        <v>0</v>
      </c>
    </row>
    <row r="21" spans="1:16" ht="11.25">
      <c r="A21" s="156"/>
      <c r="B21" s="149" t="s">
        <v>91</v>
      </c>
      <c r="C21" s="150"/>
      <c r="D21" s="153">
        <v>5967</v>
      </c>
      <c r="E21" s="152">
        <v>200</v>
      </c>
      <c r="F21" s="152"/>
      <c r="G21" s="170"/>
      <c r="H21" s="154"/>
      <c r="I21" s="152"/>
      <c r="J21" s="153"/>
      <c r="K21" s="154"/>
      <c r="L21" s="152">
        <v>200</v>
      </c>
      <c r="M21" s="153">
        <v>1135</v>
      </c>
      <c r="N21" s="154">
        <v>40254</v>
      </c>
      <c r="O21" s="152">
        <f t="shared" si="0"/>
        <v>200</v>
      </c>
      <c r="P21" s="155">
        <f t="shared" si="1"/>
        <v>0</v>
      </c>
    </row>
    <row r="22" spans="1:16" ht="11.25">
      <c r="A22" s="156"/>
      <c r="B22" s="149" t="s">
        <v>206</v>
      </c>
      <c r="C22" s="150"/>
      <c r="D22" s="153">
        <v>6047</v>
      </c>
      <c r="E22" s="152">
        <v>950</v>
      </c>
      <c r="F22" s="152"/>
      <c r="G22" s="170"/>
      <c r="H22" s="154"/>
      <c r="I22" s="152"/>
      <c r="J22" s="153"/>
      <c r="K22" s="154"/>
      <c r="L22" s="152">
        <v>950</v>
      </c>
      <c r="M22" s="153">
        <v>1136</v>
      </c>
      <c r="N22" s="154">
        <v>40254</v>
      </c>
      <c r="O22" s="152">
        <f t="shared" si="0"/>
        <v>950</v>
      </c>
      <c r="P22" s="155">
        <f t="shared" si="1"/>
        <v>0</v>
      </c>
    </row>
    <row r="23" spans="1:16" ht="11.25">
      <c r="A23" s="156"/>
      <c r="B23" s="149" t="s">
        <v>92</v>
      </c>
      <c r="C23" s="150"/>
      <c r="D23" s="153">
        <v>3037</v>
      </c>
      <c r="E23" s="152">
        <v>570</v>
      </c>
      <c r="F23" s="152"/>
      <c r="G23" s="170"/>
      <c r="H23" s="154"/>
      <c r="I23" s="152"/>
      <c r="J23" s="153"/>
      <c r="K23" s="154"/>
      <c r="L23" s="152">
        <v>570</v>
      </c>
      <c r="M23" s="153">
        <v>1137</v>
      </c>
      <c r="N23" s="154">
        <v>40254</v>
      </c>
      <c r="O23" s="152">
        <f t="shared" si="0"/>
        <v>570</v>
      </c>
      <c r="P23" s="155">
        <f t="shared" si="1"/>
        <v>0</v>
      </c>
    </row>
    <row r="24" spans="1:16" ht="11.25">
      <c r="A24" s="156"/>
      <c r="B24" s="157" t="s">
        <v>14</v>
      </c>
      <c r="C24" s="150"/>
      <c r="D24" s="153"/>
      <c r="E24" s="158">
        <f>SUM(E13:E23)</f>
        <v>5230</v>
      </c>
      <c r="F24" s="158"/>
      <c r="G24" s="170"/>
      <c r="H24" s="154"/>
      <c r="I24" s="152"/>
      <c r="J24" s="153"/>
      <c r="K24" s="154"/>
      <c r="L24" s="152"/>
      <c r="M24" s="153"/>
      <c r="N24" s="154"/>
      <c r="O24" s="152"/>
      <c r="P24" s="155"/>
    </row>
    <row r="25" spans="1:16" ht="11.25">
      <c r="A25" s="156"/>
      <c r="B25" s="157"/>
      <c r="C25" s="150"/>
      <c r="D25" s="153"/>
      <c r="E25" s="158"/>
      <c r="F25" s="158"/>
      <c r="G25" s="170"/>
      <c r="H25" s="154"/>
      <c r="I25" s="152"/>
      <c r="J25" s="153"/>
      <c r="K25" s="154"/>
      <c r="L25" s="152"/>
      <c r="M25" s="153"/>
      <c r="N25" s="154"/>
      <c r="O25" s="152"/>
      <c r="P25" s="155"/>
    </row>
    <row r="26" spans="1:16" ht="11.25">
      <c r="A26" s="156"/>
      <c r="B26" s="157"/>
      <c r="C26" s="150"/>
      <c r="D26" s="153"/>
      <c r="E26" s="158"/>
      <c r="F26" s="158"/>
      <c r="G26" s="170"/>
      <c r="H26" s="154"/>
      <c r="I26" s="152"/>
      <c r="J26" s="153"/>
      <c r="K26" s="154"/>
      <c r="L26" s="152"/>
      <c r="M26" s="153"/>
      <c r="N26" s="154"/>
      <c r="O26" s="152"/>
      <c r="P26" s="155"/>
    </row>
    <row r="27" spans="1:16" ht="11.25">
      <c r="A27" s="156"/>
      <c r="B27" s="149"/>
      <c r="C27" s="150"/>
      <c r="D27" s="153"/>
      <c r="E27" s="152"/>
      <c r="F27" s="152"/>
      <c r="G27" s="170"/>
      <c r="H27" s="154"/>
      <c r="I27" s="152"/>
      <c r="J27" s="153"/>
      <c r="K27" s="154"/>
      <c r="L27" s="152"/>
      <c r="M27" s="153"/>
      <c r="N27" s="154"/>
      <c r="O27" s="152"/>
      <c r="P27" s="155"/>
    </row>
    <row r="28" spans="1:16" ht="11.25">
      <c r="A28" s="169" t="s">
        <v>137</v>
      </c>
      <c r="B28" s="149"/>
      <c r="C28" s="150"/>
      <c r="D28" s="153"/>
      <c r="E28" s="152"/>
      <c r="F28" s="152"/>
      <c r="G28" s="153"/>
      <c r="H28" s="154"/>
      <c r="I28" s="152"/>
      <c r="J28" s="153"/>
      <c r="K28" s="154"/>
      <c r="L28" s="152"/>
      <c r="M28" s="153"/>
      <c r="N28" s="154"/>
      <c r="O28" s="152"/>
      <c r="P28" s="155"/>
    </row>
    <row r="29" spans="1:16" ht="11.25">
      <c r="A29" s="148" t="s">
        <v>205</v>
      </c>
      <c r="B29" s="149" t="s">
        <v>233</v>
      </c>
      <c r="C29" s="150"/>
      <c r="D29" s="151" t="s">
        <v>150</v>
      </c>
      <c r="E29" s="152">
        <v>8000</v>
      </c>
      <c r="F29" s="152"/>
      <c r="G29" s="153"/>
      <c r="H29" s="154"/>
      <c r="I29" s="152"/>
      <c r="J29" s="153"/>
      <c r="K29" s="154"/>
      <c r="L29" s="152">
        <v>8000</v>
      </c>
      <c r="M29" s="153">
        <v>1138</v>
      </c>
      <c r="N29" s="154">
        <v>40254</v>
      </c>
      <c r="O29" s="152">
        <f>F29+I29+L29</f>
        <v>8000</v>
      </c>
      <c r="P29" s="155">
        <f>E29-O29</f>
        <v>0</v>
      </c>
    </row>
    <row r="30" spans="1:16" ht="11.25">
      <c r="A30" s="156"/>
      <c r="B30" s="157" t="s">
        <v>14</v>
      </c>
      <c r="C30" s="150"/>
      <c r="D30" s="153"/>
      <c r="E30" s="158">
        <f>SUM(E29)</f>
        <v>8000</v>
      </c>
      <c r="F30" s="158"/>
      <c r="G30" s="153"/>
      <c r="H30" s="154"/>
      <c r="I30" s="152"/>
      <c r="J30" s="153"/>
      <c r="K30" s="154"/>
      <c r="L30" s="152"/>
      <c r="M30" s="153"/>
      <c r="N30" s="154"/>
      <c r="O30" s="150"/>
      <c r="P30" s="159"/>
    </row>
    <row r="31" spans="1:16" ht="12" thickBot="1">
      <c r="A31" s="171"/>
      <c r="B31" s="172"/>
      <c r="C31" s="173"/>
      <c r="D31" s="173"/>
      <c r="E31" s="173"/>
      <c r="F31" s="173"/>
      <c r="G31" s="173"/>
      <c r="H31" s="173"/>
      <c r="I31" s="174"/>
      <c r="J31" s="173"/>
      <c r="K31" s="175"/>
      <c r="L31" s="174"/>
      <c r="M31" s="173"/>
      <c r="N31" s="175"/>
      <c r="O31" s="173"/>
      <c r="P31" s="176"/>
    </row>
    <row r="32" spans="1:16" ht="12" thickTop="1">
      <c r="A32" s="38"/>
      <c r="B32" s="38"/>
      <c r="C32" s="38"/>
      <c r="D32" s="38"/>
      <c r="E32" s="38"/>
      <c r="F32" s="38"/>
      <c r="G32" s="38"/>
      <c r="H32" s="38"/>
      <c r="I32" s="108"/>
      <c r="J32" s="38"/>
      <c r="K32" s="111"/>
      <c r="L32" s="108"/>
      <c r="M32" s="38"/>
      <c r="N32" s="111"/>
      <c r="O32" s="38"/>
      <c r="P32" s="38"/>
    </row>
    <row r="33" spans="1:16" ht="11.25">
      <c r="A33" s="38"/>
      <c r="B33" s="38"/>
      <c r="C33" s="38"/>
      <c r="D33" s="38"/>
      <c r="E33" s="38"/>
      <c r="F33" s="38"/>
      <c r="G33" s="38"/>
      <c r="H33" s="38"/>
      <c r="I33" s="108"/>
      <c r="J33" s="38"/>
      <c r="K33" s="111"/>
      <c r="L33" s="108"/>
      <c r="M33" s="38"/>
      <c r="N33" s="111"/>
      <c r="O33" s="38"/>
      <c r="P33" s="38"/>
    </row>
    <row r="34" spans="1:16" ht="11.25">
      <c r="A34" s="38"/>
      <c r="B34" s="38"/>
      <c r="C34" s="38"/>
      <c r="D34" s="38"/>
      <c r="E34" s="38"/>
      <c r="F34" s="38"/>
      <c r="G34" s="38"/>
      <c r="H34" s="38"/>
      <c r="I34" s="108"/>
      <c r="J34" s="38"/>
      <c r="K34" s="111"/>
      <c r="L34" s="108"/>
      <c r="M34" s="38"/>
      <c r="N34" s="111"/>
      <c r="O34" s="38"/>
      <c r="P34" s="38"/>
    </row>
    <row r="35" spans="1:16" ht="11.25">
      <c r="A35" s="38"/>
      <c r="B35" s="38"/>
      <c r="C35" s="38"/>
      <c r="D35" s="38"/>
      <c r="E35" s="38"/>
      <c r="F35" s="38"/>
      <c r="G35" s="38"/>
      <c r="H35" s="38"/>
      <c r="I35" s="108"/>
      <c r="J35" s="38"/>
      <c r="K35" s="111"/>
      <c r="L35" s="108"/>
      <c r="M35" s="38"/>
      <c r="N35" s="111"/>
      <c r="O35" s="38"/>
      <c r="P35" s="38"/>
    </row>
    <row r="36" spans="1:16" ht="12" thickBot="1">
      <c r="A36" s="38"/>
      <c r="B36" s="38"/>
      <c r="C36" s="38"/>
      <c r="D36" s="38"/>
      <c r="E36" s="38"/>
      <c r="F36" s="38"/>
      <c r="G36" s="38"/>
      <c r="H36" s="38"/>
      <c r="I36" s="108"/>
      <c r="J36" s="38"/>
      <c r="K36" s="111"/>
      <c r="L36" s="108"/>
      <c r="M36" s="38"/>
      <c r="N36" s="111"/>
      <c r="O36" s="38"/>
      <c r="P36" s="38"/>
    </row>
    <row r="37" spans="1:16" ht="12.75" thickBot="1" thickTop="1">
      <c r="A37" s="1" t="s">
        <v>0</v>
      </c>
      <c r="B37" s="2" t="s">
        <v>1</v>
      </c>
      <c r="C37" s="2" t="s">
        <v>39</v>
      </c>
      <c r="D37" s="2" t="s">
        <v>2</v>
      </c>
      <c r="E37" s="2" t="s">
        <v>123</v>
      </c>
      <c r="F37" s="2" t="s">
        <v>175</v>
      </c>
      <c r="G37" s="2" t="s">
        <v>11</v>
      </c>
      <c r="H37" s="2" t="s">
        <v>12</v>
      </c>
      <c r="I37" s="2" t="s">
        <v>3</v>
      </c>
      <c r="J37" s="2" t="s">
        <v>11</v>
      </c>
      <c r="K37" s="2" t="s">
        <v>12</v>
      </c>
      <c r="L37" s="2" t="s">
        <v>186</v>
      </c>
      <c r="M37" s="2" t="s">
        <v>11</v>
      </c>
      <c r="N37" s="2" t="s">
        <v>12</v>
      </c>
      <c r="O37" s="2" t="s">
        <v>6</v>
      </c>
      <c r="P37" s="3" t="s">
        <v>7</v>
      </c>
    </row>
    <row r="38" spans="1:16" ht="12.75" thickBot="1" thickTop="1">
      <c r="A38" s="119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121"/>
    </row>
    <row r="39" spans="1:16" ht="12" thickTop="1">
      <c r="A39" s="98" t="s">
        <v>8</v>
      </c>
      <c r="E39" s="6"/>
      <c r="F39" s="6"/>
      <c r="I39" s="6"/>
      <c r="K39" s="32"/>
      <c r="L39" s="6"/>
      <c r="N39" s="32"/>
      <c r="P39" s="122"/>
    </row>
    <row r="40" spans="1:16" ht="12" thickBot="1">
      <c r="A40" s="99"/>
      <c r="E40" s="6"/>
      <c r="F40" s="6"/>
      <c r="I40" s="39"/>
      <c r="K40" s="32"/>
      <c r="L40" s="6"/>
      <c r="N40" s="32"/>
      <c r="P40" s="123"/>
    </row>
    <row r="41" spans="1:16" ht="12" thickTop="1">
      <c r="A41" s="177" t="s">
        <v>124</v>
      </c>
      <c r="B41" s="178"/>
      <c r="C41" s="178"/>
      <c r="D41" s="179"/>
      <c r="E41" s="180"/>
      <c r="F41" s="180"/>
      <c r="G41" s="179"/>
      <c r="H41" s="178"/>
      <c r="I41" s="180"/>
      <c r="J41" s="179"/>
      <c r="K41" s="181"/>
      <c r="L41" s="180"/>
      <c r="M41" s="179"/>
      <c r="N41" s="181"/>
      <c r="O41" s="178"/>
      <c r="P41" s="182"/>
    </row>
    <row r="42" spans="1:16" ht="11.25">
      <c r="A42" s="148" t="s">
        <v>195</v>
      </c>
      <c r="B42" s="149" t="s">
        <v>273</v>
      </c>
      <c r="C42" s="150"/>
      <c r="D42" s="151" t="s">
        <v>151</v>
      </c>
      <c r="E42" s="152">
        <v>500</v>
      </c>
      <c r="F42" s="152"/>
      <c r="G42" s="170"/>
      <c r="H42" s="154"/>
      <c r="I42" s="152"/>
      <c r="J42" s="153"/>
      <c r="K42" s="154"/>
      <c r="L42" s="152">
        <v>500</v>
      </c>
      <c r="M42" s="153">
        <v>1139</v>
      </c>
      <c r="N42" s="154">
        <v>40254</v>
      </c>
      <c r="O42" s="152">
        <f>F42+I42+L42</f>
        <v>500</v>
      </c>
      <c r="P42" s="155">
        <f>E42-O42</f>
        <v>0</v>
      </c>
    </row>
    <row r="43" spans="1:16" ht="11.25">
      <c r="A43" s="156"/>
      <c r="B43" s="149" t="s">
        <v>281</v>
      </c>
      <c r="C43" s="150"/>
      <c r="D43" s="151" t="s">
        <v>152</v>
      </c>
      <c r="E43" s="152">
        <v>500</v>
      </c>
      <c r="F43" s="152"/>
      <c r="G43" s="170"/>
      <c r="H43" s="154"/>
      <c r="I43" s="152"/>
      <c r="J43" s="153"/>
      <c r="K43" s="154"/>
      <c r="L43" s="152">
        <v>500</v>
      </c>
      <c r="M43" s="153">
        <v>1648</v>
      </c>
      <c r="N43" s="154">
        <v>40287</v>
      </c>
      <c r="O43" s="152">
        <f>F43+I43+L43</f>
        <v>500</v>
      </c>
      <c r="P43" s="155">
        <f>E43-O43</f>
        <v>0</v>
      </c>
    </row>
    <row r="44" spans="1:16" ht="11.25">
      <c r="A44" s="156"/>
      <c r="B44" s="149" t="s">
        <v>235</v>
      </c>
      <c r="C44" s="150"/>
      <c r="D44" s="153">
        <v>1045</v>
      </c>
      <c r="E44" s="152">
        <v>400</v>
      </c>
      <c r="F44" s="152"/>
      <c r="G44" s="170"/>
      <c r="H44" s="154"/>
      <c r="I44" s="152"/>
      <c r="J44" s="153"/>
      <c r="K44" s="154"/>
      <c r="L44" s="152"/>
      <c r="M44" s="153"/>
      <c r="N44" s="154"/>
      <c r="O44" s="152">
        <f>F44+I44+L44</f>
        <v>0</v>
      </c>
      <c r="P44" s="155">
        <f>E44-O44</f>
        <v>400</v>
      </c>
    </row>
    <row r="45" spans="1:16" ht="11.25">
      <c r="A45" s="156"/>
      <c r="B45" s="157" t="s">
        <v>14</v>
      </c>
      <c r="C45" s="183"/>
      <c r="D45" s="153"/>
      <c r="E45" s="158">
        <f>SUM(E42:E44)</f>
        <v>1400</v>
      </c>
      <c r="F45" s="158"/>
      <c r="G45" s="170"/>
      <c r="H45" s="154"/>
      <c r="I45" s="152"/>
      <c r="J45" s="153"/>
      <c r="K45" s="154"/>
      <c r="L45" s="152"/>
      <c r="M45" s="153"/>
      <c r="N45" s="154"/>
      <c r="O45" s="152"/>
      <c r="P45" s="155"/>
    </row>
    <row r="46" spans="1:16" ht="11.25">
      <c r="A46" s="156"/>
      <c r="B46" s="157"/>
      <c r="C46" s="183"/>
      <c r="D46" s="153"/>
      <c r="E46" s="158"/>
      <c r="F46" s="158"/>
      <c r="G46" s="170"/>
      <c r="H46" s="154"/>
      <c r="I46" s="152"/>
      <c r="J46" s="153"/>
      <c r="K46" s="154"/>
      <c r="L46" s="152"/>
      <c r="M46" s="153"/>
      <c r="N46" s="154"/>
      <c r="O46" s="152"/>
      <c r="P46" s="155"/>
    </row>
    <row r="47" spans="1:16" ht="11.25">
      <c r="A47" s="156"/>
      <c r="B47" s="157"/>
      <c r="C47" s="183"/>
      <c r="D47" s="153"/>
      <c r="E47" s="158"/>
      <c r="F47" s="158"/>
      <c r="G47" s="170"/>
      <c r="H47" s="154"/>
      <c r="I47" s="152"/>
      <c r="J47" s="153"/>
      <c r="K47" s="154"/>
      <c r="L47" s="152"/>
      <c r="M47" s="153"/>
      <c r="N47" s="154"/>
      <c r="O47" s="152"/>
      <c r="P47" s="155"/>
    </row>
    <row r="48" spans="1:16" ht="11.25">
      <c r="A48" s="156"/>
      <c r="B48" s="149"/>
      <c r="C48" s="150"/>
      <c r="D48" s="153"/>
      <c r="E48" s="152"/>
      <c r="F48" s="152"/>
      <c r="G48" s="170"/>
      <c r="H48" s="154"/>
      <c r="I48" s="152"/>
      <c r="J48" s="153"/>
      <c r="K48" s="154"/>
      <c r="L48" s="152"/>
      <c r="M48" s="153"/>
      <c r="N48" s="154"/>
      <c r="O48" s="152"/>
      <c r="P48" s="155"/>
    </row>
    <row r="49" spans="1:16" ht="22.5">
      <c r="A49" s="148" t="s">
        <v>207</v>
      </c>
      <c r="B49" s="149" t="s">
        <v>236</v>
      </c>
      <c r="C49" s="150"/>
      <c r="D49" s="153">
        <v>1051</v>
      </c>
      <c r="E49" s="152">
        <v>2626.05</v>
      </c>
      <c r="F49" s="152"/>
      <c r="G49" s="170"/>
      <c r="H49" s="154"/>
      <c r="I49" s="152"/>
      <c r="J49" s="153"/>
      <c r="K49" s="154"/>
      <c r="L49" s="152">
        <v>2626.05</v>
      </c>
      <c r="M49" s="153">
        <v>1140</v>
      </c>
      <c r="N49" s="154">
        <v>40254</v>
      </c>
      <c r="O49" s="152">
        <f aca="true" t="shared" si="2" ref="O49:O54">F49+I49+L49</f>
        <v>2626.05</v>
      </c>
      <c r="P49" s="155">
        <f aca="true" t="shared" si="3" ref="P49:P54">E49-O49</f>
        <v>0</v>
      </c>
    </row>
    <row r="50" spans="1:16" ht="11.25">
      <c r="A50" s="156"/>
      <c r="B50" s="149" t="s">
        <v>237</v>
      </c>
      <c r="C50" s="150"/>
      <c r="D50" s="153">
        <v>1052</v>
      </c>
      <c r="E50" s="152">
        <v>3419.05</v>
      </c>
      <c r="F50" s="152"/>
      <c r="G50" s="170"/>
      <c r="H50" s="154"/>
      <c r="I50" s="152"/>
      <c r="J50" s="153"/>
      <c r="K50" s="154"/>
      <c r="L50" s="152">
        <v>3419.05</v>
      </c>
      <c r="M50" s="153">
        <v>1141</v>
      </c>
      <c r="N50" s="154">
        <v>40254</v>
      </c>
      <c r="O50" s="152">
        <f t="shared" si="2"/>
        <v>3419.05</v>
      </c>
      <c r="P50" s="155">
        <f t="shared" si="3"/>
        <v>0</v>
      </c>
    </row>
    <row r="51" spans="1:16" ht="22.5">
      <c r="A51" s="156"/>
      <c r="B51" s="149" t="s">
        <v>238</v>
      </c>
      <c r="C51" s="150"/>
      <c r="D51" s="153">
        <v>1053</v>
      </c>
      <c r="E51" s="152">
        <v>3303.15</v>
      </c>
      <c r="F51" s="152"/>
      <c r="G51" s="170"/>
      <c r="H51" s="154"/>
      <c r="I51" s="152"/>
      <c r="J51" s="153"/>
      <c r="K51" s="154"/>
      <c r="L51" s="152">
        <v>3303.15</v>
      </c>
      <c r="M51" s="153">
        <v>1142</v>
      </c>
      <c r="N51" s="154">
        <v>40254</v>
      </c>
      <c r="O51" s="152">
        <f t="shared" si="2"/>
        <v>3303.15</v>
      </c>
      <c r="P51" s="155">
        <f t="shared" si="3"/>
        <v>0</v>
      </c>
    </row>
    <row r="52" spans="1:16" ht="11.25">
      <c r="A52" s="156"/>
      <c r="B52" s="149" t="s">
        <v>239</v>
      </c>
      <c r="C52" s="150"/>
      <c r="D52" s="153">
        <v>1054</v>
      </c>
      <c r="E52" s="152">
        <v>4230.35</v>
      </c>
      <c r="F52" s="152"/>
      <c r="G52" s="170"/>
      <c r="H52" s="154"/>
      <c r="I52" s="152"/>
      <c r="J52" s="153"/>
      <c r="K52" s="154"/>
      <c r="L52" s="152">
        <v>4230.35</v>
      </c>
      <c r="M52" s="153">
        <v>1143</v>
      </c>
      <c r="N52" s="154">
        <v>40254</v>
      </c>
      <c r="O52" s="152">
        <f t="shared" si="2"/>
        <v>4230.35</v>
      </c>
      <c r="P52" s="155">
        <f t="shared" si="3"/>
        <v>0</v>
      </c>
    </row>
    <row r="53" spans="1:16" ht="11.25">
      <c r="A53" s="156"/>
      <c r="B53" s="149" t="s">
        <v>240</v>
      </c>
      <c r="C53" s="150"/>
      <c r="D53" s="153">
        <v>1056</v>
      </c>
      <c r="E53" s="152">
        <v>1857.45</v>
      </c>
      <c r="F53" s="152"/>
      <c r="G53" s="170"/>
      <c r="H53" s="154"/>
      <c r="I53" s="152"/>
      <c r="J53" s="153"/>
      <c r="K53" s="154"/>
      <c r="L53" s="152">
        <v>1857.45</v>
      </c>
      <c r="M53" s="153">
        <v>1144</v>
      </c>
      <c r="N53" s="154">
        <v>40254</v>
      </c>
      <c r="O53" s="152">
        <f t="shared" si="2"/>
        <v>1857.45</v>
      </c>
      <c r="P53" s="155">
        <f t="shared" si="3"/>
        <v>0</v>
      </c>
    </row>
    <row r="54" spans="1:16" ht="11.25">
      <c r="A54" s="156"/>
      <c r="B54" s="149" t="s">
        <v>241</v>
      </c>
      <c r="C54" s="150"/>
      <c r="D54" s="151" t="s">
        <v>153</v>
      </c>
      <c r="E54" s="152">
        <v>2049.6</v>
      </c>
      <c r="F54" s="152"/>
      <c r="G54" s="170"/>
      <c r="H54" s="154"/>
      <c r="I54" s="152"/>
      <c r="J54" s="153"/>
      <c r="K54" s="154"/>
      <c r="L54" s="152">
        <v>2049.6</v>
      </c>
      <c r="M54" s="153">
        <v>1145</v>
      </c>
      <c r="N54" s="154">
        <v>40254</v>
      </c>
      <c r="O54" s="152">
        <f t="shared" si="2"/>
        <v>2049.6</v>
      </c>
      <c r="P54" s="155">
        <f t="shared" si="3"/>
        <v>0</v>
      </c>
    </row>
    <row r="55" spans="1:16" ht="11.25">
      <c r="A55" s="156"/>
      <c r="B55" s="157" t="s">
        <v>14</v>
      </c>
      <c r="C55" s="183"/>
      <c r="D55" s="184"/>
      <c r="E55" s="158">
        <f>SUM(E49:E54)</f>
        <v>17485.65</v>
      </c>
      <c r="F55" s="158"/>
      <c r="G55" s="170"/>
      <c r="H55" s="154"/>
      <c r="I55" s="152"/>
      <c r="J55" s="153"/>
      <c r="K55" s="154"/>
      <c r="L55" s="152"/>
      <c r="M55" s="153"/>
      <c r="N55" s="154"/>
      <c r="O55" s="152"/>
      <c r="P55" s="155"/>
    </row>
    <row r="56" spans="1:16" ht="11.25">
      <c r="A56" s="156"/>
      <c r="B56" s="149"/>
      <c r="C56" s="150"/>
      <c r="D56" s="153"/>
      <c r="E56" s="152"/>
      <c r="F56" s="152"/>
      <c r="G56" s="170"/>
      <c r="H56" s="154"/>
      <c r="I56" s="152"/>
      <c r="J56" s="153"/>
      <c r="K56" s="154"/>
      <c r="L56" s="152"/>
      <c r="M56" s="153"/>
      <c r="N56" s="154"/>
      <c r="O56" s="152"/>
      <c r="P56" s="155"/>
    </row>
    <row r="57" spans="1:16" ht="11.25">
      <c r="A57" s="185"/>
      <c r="B57" s="149"/>
      <c r="C57" s="150"/>
      <c r="D57" s="153"/>
      <c r="E57" s="152"/>
      <c r="F57" s="152"/>
      <c r="G57" s="170"/>
      <c r="H57" s="154"/>
      <c r="I57" s="152"/>
      <c r="J57" s="153"/>
      <c r="K57" s="154"/>
      <c r="L57" s="152"/>
      <c r="M57" s="153"/>
      <c r="N57" s="154"/>
      <c r="O57" s="152"/>
      <c r="P57" s="155"/>
    </row>
    <row r="58" spans="1:16" ht="11.25">
      <c r="A58" s="186"/>
      <c r="B58" s="149"/>
      <c r="C58" s="150"/>
      <c r="D58" s="153"/>
      <c r="E58" s="152"/>
      <c r="F58" s="152"/>
      <c r="G58" s="170"/>
      <c r="H58" s="154"/>
      <c r="I58" s="152"/>
      <c r="J58" s="153"/>
      <c r="K58" s="154"/>
      <c r="L58" s="152"/>
      <c r="M58" s="153"/>
      <c r="N58" s="154"/>
      <c r="O58" s="152"/>
      <c r="P58" s="155"/>
    </row>
    <row r="59" spans="1:16" ht="11.25">
      <c r="A59" s="185" t="s">
        <v>127</v>
      </c>
      <c r="B59" s="149"/>
      <c r="C59" s="150"/>
      <c r="D59" s="153"/>
      <c r="E59" s="152"/>
      <c r="F59" s="152"/>
      <c r="G59" s="170"/>
      <c r="H59" s="154"/>
      <c r="I59" s="152"/>
      <c r="J59" s="153"/>
      <c r="K59" s="154"/>
      <c r="L59" s="152"/>
      <c r="M59" s="153"/>
      <c r="N59" s="154"/>
      <c r="O59" s="152"/>
      <c r="P59" s="155"/>
    </row>
    <row r="60" spans="1:16" ht="11.25">
      <c r="A60" s="148" t="s">
        <v>196</v>
      </c>
      <c r="B60" s="149" t="s">
        <v>16</v>
      </c>
      <c r="C60" s="150"/>
      <c r="D60" s="153">
        <v>1046</v>
      </c>
      <c r="E60" s="152">
        <v>400</v>
      </c>
      <c r="F60" s="152"/>
      <c r="G60" s="170"/>
      <c r="H60" s="154"/>
      <c r="I60" s="152"/>
      <c r="J60" s="153"/>
      <c r="K60" s="154"/>
      <c r="L60" s="152">
        <v>400</v>
      </c>
      <c r="M60" s="153">
        <v>2058</v>
      </c>
      <c r="N60" s="154">
        <v>40317</v>
      </c>
      <c r="O60" s="152">
        <f aca="true" t="shared" si="4" ref="O60:O69">F60+I60+L60</f>
        <v>400</v>
      </c>
      <c r="P60" s="155">
        <f aca="true" t="shared" si="5" ref="P60:P69">E60-O60</f>
        <v>0</v>
      </c>
    </row>
    <row r="61" spans="1:16" ht="11.25">
      <c r="A61" s="156"/>
      <c r="B61" s="149" t="s">
        <v>242</v>
      </c>
      <c r="C61" s="150"/>
      <c r="D61" s="153">
        <v>1047</v>
      </c>
      <c r="E61" s="152">
        <v>1000</v>
      </c>
      <c r="F61" s="152"/>
      <c r="G61" s="170"/>
      <c r="H61" s="154"/>
      <c r="I61" s="152"/>
      <c r="J61" s="153"/>
      <c r="K61" s="154"/>
      <c r="L61" s="152">
        <v>1000</v>
      </c>
      <c r="M61" s="153">
        <v>1146</v>
      </c>
      <c r="N61" s="154">
        <v>40254</v>
      </c>
      <c r="O61" s="152">
        <f t="shared" si="4"/>
        <v>1000</v>
      </c>
      <c r="P61" s="155">
        <f t="shared" si="5"/>
        <v>0</v>
      </c>
    </row>
    <row r="62" spans="1:16" ht="11.25">
      <c r="A62" s="156"/>
      <c r="B62" s="149" t="s">
        <v>269</v>
      </c>
      <c r="C62" s="150"/>
      <c r="D62" s="153">
        <v>1048</v>
      </c>
      <c r="E62" s="152">
        <v>500</v>
      </c>
      <c r="F62" s="152"/>
      <c r="G62" s="170"/>
      <c r="H62" s="154"/>
      <c r="I62" s="152"/>
      <c r="J62" s="153"/>
      <c r="K62" s="154"/>
      <c r="L62" s="152">
        <v>500</v>
      </c>
      <c r="M62" s="153">
        <v>1147</v>
      </c>
      <c r="N62" s="154">
        <v>40254</v>
      </c>
      <c r="O62" s="152">
        <f t="shared" si="4"/>
        <v>500</v>
      </c>
      <c r="P62" s="155">
        <f t="shared" si="5"/>
        <v>0</v>
      </c>
    </row>
    <row r="63" spans="1:16" ht="11.25">
      <c r="A63" s="156"/>
      <c r="B63" s="149" t="s">
        <v>275</v>
      </c>
      <c r="C63" s="150"/>
      <c r="D63" s="153">
        <v>1049</v>
      </c>
      <c r="E63" s="152">
        <v>400</v>
      </c>
      <c r="F63" s="152"/>
      <c r="G63" s="170"/>
      <c r="H63" s="154"/>
      <c r="I63" s="152"/>
      <c r="J63" s="153"/>
      <c r="K63" s="154"/>
      <c r="L63" s="152">
        <v>400</v>
      </c>
      <c r="M63" s="153">
        <v>1148</v>
      </c>
      <c r="N63" s="154">
        <v>40254</v>
      </c>
      <c r="O63" s="152">
        <f t="shared" si="4"/>
        <v>400</v>
      </c>
      <c r="P63" s="155">
        <f t="shared" si="5"/>
        <v>0</v>
      </c>
    </row>
    <row r="64" spans="1:16" ht="11.25">
      <c r="A64" s="156"/>
      <c r="B64" s="149" t="s">
        <v>20</v>
      </c>
      <c r="C64" s="150"/>
      <c r="D64" s="153">
        <v>7329</v>
      </c>
      <c r="E64" s="152">
        <v>400</v>
      </c>
      <c r="F64" s="152"/>
      <c r="G64" s="170"/>
      <c r="H64" s="154"/>
      <c r="I64" s="152"/>
      <c r="J64" s="153"/>
      <c r="K64" s="154"/>
      <c r="L64" s="152"/>
      <c r="M64" s="153"/>
      <c r="N64" s="154"/>
      <c r="O64" s="152">
        <f t="shared" si="4"/>
        <v>0</v>
      </c>
      <c r="P64" s="155">
        <f t="shared" si="5"/>
        <v>400</v>
      </c>
    </row>
    <row r="65" spans="1:16" ht="11.25">
      <c r="A65" s="156"/>
      <c r="B65" s="149" t="s">
        <v>271</v>
      </c>
      <c r="C65" s="150"/>
      <c r="D65" s="153">
        <v>6376</v>
      </c>
      <c r="E65" s="152">
        <v>400</v>
      </c>
      <c r="F65" s="152"/>
      <c r="G65" s="170"/>
      <c r="H65" s="154"/>
      <c r="I65" s="152"/>
      <c r="J65" s="153"/>
      <c r="K65" s="154"/>
      <c r="L65" s="152">
        <v>400</v>
      </c>
      <c r="M65" s="153">
        <v>1149</v>
      </c>
      <c r="N65" s="154">
        <v>40254</v>
      </c>
      <c r="O65" s="152">
        <f t="shared" si="4"/>
        <v>400</v>
      </c>
      <c r="P65" s="155">
        <f t="shared" si="5"/>
        <v>0</v>
      </c>
    </row>
    <row r="66" spans="1:16" ht="11.25">
      <c r="A66" s="156"/>
      <c r="B66" s="149" t="s">
        <v>270</v>
      </c>
      <c r="C66" s="150"/>
      <c r="D66" s="153">
        <v>5451</v>
      </c>
      <c r="E66" s="152">
        <v>200</v>
      </c>
      <c r="F66" s="152"/>
      <c r="G66" s="170"/>
      <c r="H66" s="154"/>
      <c r="I66" s="152"/>
      <c r="J66" s="153"/>
      <c r="K66" s="154"/>
      <c r="L66" s="152">
        <v>200</v>
      </c>
      <c r="M66" s="153">
        <v>2489</v>
      </c>
      <c r="N66" s="154">
        <v>40346</v>
      </c>
      <c r="O66" s="152">
        <f t="shared" si="4"/>
        <v>200</v>
      </c>
      <c r="P66" s="155">
        <f t="shared" si="5"/>
        <v>0</v>
      </c>
    </row>
    <row r="67" spans="1:16" ht="11.25">
      <c r="A67" s="156"/>
      <c r="B67" s="149" t="s">
        <v>219</v>
      </c>
      <c r="C67" s="150"/>
      <c r="D67" s="153">
        <v>7833</v>
      </c>
      <c r="E67" s="152">
        <v>250</v>
      </c>
      <c r="F67" s="152"/>
      <c r="G67" s="170"/>
      <c r="H67" s="154"/>
      <c r="I67" s="152"/>
      <c r="J67" s="153"/>
      <c r="K67" s="154"/>
      <c r="L67" s="152">
        <v>250</v>
      </c>
      <c r="M67" s="153">
        <v>2056</v>
      </c>
      <c r="N67" s="154">
        <v>40317</v>
      </c>
      <c r="O67" s="152">
        <f t="shared" si="4"/>
        <v>250</v>
      </c>
      <c r="P67" s="155">
        <f t="shared" si="5"/>
        <v>0</v>
      </c>
    </row>
    <row r="68" spans="1:16" ht="11.25">
      <c r="A68" s="156"/>
      <c r="B68" s="149" t="s">
        <v>24</v>
      </c>
      <c r="C68" s="150"/>
      <c r="D68" s="153">
        <v>1058</v>
      </c>
      <c r="E68" s="152">
        <v>950</v>
      </c>
      <c r="F68" s="152"/>
      <c r="G68" s="170"/>
      <c r="H68" s="154"/>
      <c r="I68" s="152"/>
      <c r="J68" s="153"/>
      <c r="K68" s="154"/>
      <c r="L68" s="152">
        <v>950</v>
      </c>
      <c r="M68" s="153">
        <v>2057</v>
      </c>
      <c r="N68" s="154">
        <v>40317</v>
      </c>
      <c r="O68" s="152">
        <f t="shared" si="4"/>
        <v>950</v>
      </c>
      <c r="P68" s="155">
        <f t="shared" si="5"/>
        <v>0</v>
      </c>
    </row>
    <row r="69" spans="1:16" ht="11.25">
      <c r="A69" s="156"/>
      <c r="B69" s="149" t="s">
        <v>25</v>
      </c>
      <c r="C69" s="150"/>
      <c r="D69" s="153">
        <v>6080</v>
      </c>
      <c r="E69" s="152">
        <v>500</v>
      </c>
      <c r="F69" s="152"/>
      <c r="G69" s="170"/>
      <c r="H69" s="154"/>
      <c r="I69" s="152"/>
      <c r="J69" s="153"/>
      <c r="K69" s="154"/>
      <c r="L69" s="152">
        <v>500</v>
      </c>
      <c r="M69" s="153">
        <v>1150</v>
      </c>
      <c r="N69" s="154">
        <v>40254</v>
      </c>
      <c r="O69" s="152">
        <f t="shared" si="4"/>
        <v>500</v>
      </c>
      <c r="P69" s="155">
        <f t="shared" si="5"/>
        <v>0</v>
      </c>
    </row>
    <row r="70" spans="1:16" ht="11.25">
      <c r="A70" s="156"/>
      <c r="B70" s="157" t="s">
        <v>14</v>
      </c>
      <c r="C70" s="183"/>
      <c r="D70" s="153"/>
      <c r="E70" s="158">
        <f>SUM(E60:E69)</f>
        <v>5000</v>
      </c>
      <c r="F70" s="158"/>
      <c r="G70" s="170"/>
      <c r="H70" s="154"/>
      <c r="I70" s="152"/>
      <c r="J70" s="153"/>
      <c r="K70" s="154"/>
      <c r="L70" s="152"/>
      <c r="M70" s="153"/>
      <c r="N70" s="154"/>
      <c r="O70" s="152"/>
      <c r="P70" s="155"/>
    </row>
    <row r="71" spans="1:16" ht="11.25">
      <c r="A71" s="156"/>
      <c r="B71" s="149"/>
      <c r="C71" s="150"/>
      <c r="D71" s="153"/>
      <c r="E71" s="152"/>
      <c r="F71" s="152"/>
      <c r="G71" s="170"/>
      <c r="H71" s="154"/>
      <c r="I71" s="152"/>
      <c r="J71" s="153"/>
      <c r="K71" s="154"/>
      <c r="L71" s="152"/>
      <c r="M71" s="153"/>
      <c r="N71" s="154"/>
      <c r="O71" s="152"/>
      <c r="P71" s="155"/>
    </row>
    <row r="72" spans="1:16" ht="12" thickBot="1">
      <c r="A72" s="187"/>
      <c r="B72" s="188"/>
      <c r="C72" s="189"/>
      <c r="D72" s="173"/>
      <c r="E72" s="190"/>
      <c r="F72" s="190"/>
      <c r="G72" s="191"/>
      <c r="H72" s="192"/>
      <c r="I72" s="190"/>
      <c r="J72" s="173"/>
      <c r="K72" s="192"/>
      <c r="L72" s="190"/>
      <c r="M72" s="173"/>
      <c r="N72" s="192"/>
      <c r="O72" s="190"/>
      <c r="P72" s="193"/>
    </row>
    <row r="73" spans="1:16" ht="12" thickTop="1">
      <c r="A73" s="194"/>
      <c r="B73" s="194"/>
      <c r="C73" s="194"/>
      <c r="D73" s="195"/>
      <c r="E73" s="194"/>
      <c r="F73" s="194"/>
      <c r="G73" s="195"/>
      <c r="H73" s="194"/>
      <c r="I73" s="196"/>
      <c r="J73" s="195"/>
      <c r="K73" s="197"/>
      <c r="L73" s="196"/>
      <c r="M73" s="195"/>
      <c r="N73" s="197"/>
      <c r="O73" s="194"/>
      <c r="P73" s="194"/>
    </row>
    <row r="74" spans="1:16" ht="11.25">
      <c r="A74" s="194"/>
      <c r="B74" s="194"/>
      <c r="C74" s="194"/>
      <c r="D74" s="195"/>
      <c r="E74" s="194"/>
      <c r="F74" s="194"/>
      <c r="G74" s="195"/>
      <c r="H74" s="194"/>
      <c r="I74" s="196"/>
      <c r="J74" s="195"/>
      <c r="K74" s="197"/>
      <c r="L74" s="196"/>
      <c r="M74" s="195"/>
      <c r="N74" s="197"/>
      <c r="O74" s="194"/>
      <c r="P74" s="194"/>
    </row>
    <row r="75" spans="1:16" ht="11.25">
      <c r="A75" s="194"/>
      <c r="B75" s="194"/>
      <c r="C75" s="194"/>
      <c r="D75" s="195"/>
      <c r="E75" s="194"/>
      <c r="F75" s="194"/>
      <c r="G75" s="195"/>
      <c r="H75" s="194"/>
      <c r="I75" s="196"/>
      <c r="J75" s="195"/>
      <c r="K75" s="197"/>
      <c r="L75" s="196"/>
      <c r="M75" s="195"/>
      <c r="N75" s="197"/>
      <c r="O75" s="194"/>
      <c r="P75" s="194"/>
    </row>
    <row r="76" spans="1:16" ht="12" thickBot="1">
      <c r="A76" s="194"/>
      <c r="B76" s="194"/>
      <c r="C76" s="194"/>
      <c r="D76" s="195"/>
      <c r="E76" s="194"/>
      <c r="F76" s="194"/>
      <c r="G76" s="195"/>
      <c r="H76" s="194"/>
      <c r="I76" s="196"/>
      <c r="J76" s="195"/>
      <c r="K76" s="197"/>
      <c r="L76" s="196"/>
      <c r="M76" s="195"/>
      <c r="N76" s="197"/>
      <c r="O76" s="194"/>
      <c r="P76" s="194"/>
    </row>
    <row r="77" spans="1:16" ht="12.75" thickBot="1" thickTop="1">
      <c r="A77" s="198" t="s">
        <v>0</v>
      </c>
      <c r="B77" s="199" t="s">
        <v>1</v>
      </c>
      <c r="C77" s="199" t="s">
        <v>39</v>
      </c>
      <c r="D77" s="199" t="s">
        <v>2</v>
      </c>
      <c r="E77" s="199" t="s">
        <v>123</v>
      </c>
      <c r="F77" s="199" t="s">
        <v>175</v>
      </c>
      <c r="G77" s="199" t="s">
        <v>11</v>
      </c>
      <c r="H77" s="199" t="s">
        <v>12</v>
      </c>
      <c r="I77" s="199" t="s">
        <v>3</v>
      </c>
      <c r="J77" s="199" t="s">
        <v>11</v>
      </c>
      <c r="K77" s="199" t="s">
        <v>12</v>
      </c>
      <c r="L77" s="199" t="s">
        <v>186</v>
      </c>
      <c r="M77" s="199" t="s">
        <v>11</v>
      </c>
      <c r="N77" s="199" t="s">
        <v>12</v>
      </c>
      <c r="O77" s="199" t="s">
        <v>6</v>
      </c>
      <c r="P77" s="200" t="s">
        <v>7</v>
      </c>
    </row>
    <row r="78" spans="1:16" ht="12.75" thickBot="1" thickTop="1">
      <c r="A78" s="201"/>
      <c r="B78" s="194"/>
      <c r="C78" s="194"/>
      <c r="D78" s="195"/>
      <c r="E78" s="196"/>
      <c r="F78" s="196"/>
      <c r="G78" s="202"/>
      <c r="H78" s="197"/>
      <c r="I78" s="196"/>
      <c r="J78" s="195"/>
      <c r="K78" s="197"/>
      <c r="L78" s="196"/>
      <c r="M78" s="195"/>
      <c r="N78" s="197"/>
      <c r="O78" s="196"/>
      <c r="P78" s="203"/>
    </row>
    <row r="79" spans="1:16" ht="12" thickTop="1">
      <c r="A79" s="204" t="s">
        <v>128</v>
      </c>
      <c r="B79" s="194"/>
      <c r="C79" s="194"/>
      <c r="D79" s="195"/>
      <c r="E79" s="196"/>
      <c r="F79" s="196"/>
      <c r="G79" s="202"/>
      <c r="H79" s="197"/>
      <c r="I79" s="196"/>
      <c r="J79" s="195"/>
      <c r="K79" s="197"/>
      <c r="L79" s="196"/>
      <c r="M79" s="195"/>
      <c r="N79" s="197"/>
      <c r="O79" s="196"/>
      <c r="P79" s="205"/>
    </row>
    <row r="80" spans="1:16" ht="12" thickBot="1">
      <c r="A80" s="206"/>
      <c r="B80" s="194"/>
      <c r="C80" s="194"/>
      <c r="D80" s="195"/>
      <c r="E80" s="196"/>
      <c r="F80" s="196"/>
      <c r="G80" s="202"/>
      <c r="H80" s="197"/>
      <c r="I80" s="196"/>
      <c r="J80" s="195"/>
      <c r="K80" s="197"/>
      <c r="L80" s="196"/>
      <c r="M80" s="195"/>
      <c r="N80" s="197"/>
      <c r="O80" s="196"/>
      <c r="P80" s="207"/>
    </row>
    <row r="81" spans="1:16" ht="12" thickTop="1">
      <c r="A81" s="208" t="s">
        <v>130</v>
      </c>
      <c r="B81" s="276"/>
      <c r="C81" s="178"/>
      <c r="D81" s="179"/>
      <c r="E81" s="180"/>
      <c r="F81" s="180"/>
      <c r="G81" s="209"/>
      <c r="H81" s="181"/>
      <c r="I81" s="180"/>
      <c r="J81" s="179"/>
      <c r="K81" s="181"/>
      <c r="L81" s="180"/>
      <c r="M81" s="179"/>
      <c r="N81" s="181"/>
      <c r="O81" s="180"/>
      <c r="P81" s="210"/>
    </row>
    <row r="82" spans="1:16" ht="11.25">
      <c r="A82" s="148" t="s">
        <v>194</v>
      </c>
      <c r="B82" s="149" t="s">
        <v>38</v>
      </c>
      <c r="C82" s="150"/>
      <c r="D82" s="151" t="s">
        <v>155</v>
      </c>
      <c r="E82" s="152">
        <v>3716</v>
      </c>
      <c r="F82" s="152"/>
      <c r="G82" s="170"/>
      <c r="H82" s="154"/>
      <c r="I82" s="152"/>
      <c r="J82" s="153"/>
      <c r="K82" s="154"/>
      <c r="L82" s="152">
        <v>3716</v>
      </c>
      <c r="M82" s="153">
        <v>2491</v>
      </c>
      <c r="N82" s="154">
        <v>40346</v>
      </c>
      <c r="O82" s="152">
        <f>F82+I82+L82</f>
        <v>3716</v>
      </c>
      <c r="P82" s="155">
        <f>E82-O82</f>
        <v>0</v>
      </c>
    </row>
    <row r="83" spans="1:16" ht="11.25">
      <c r="A83" s="156"/>
      <c r="B83" s="149" t="s">
        <v>248</v>
      </c>
      <c r="C83" s="150"/>
      <c r="D83" s="151" t="s">
        <v>154</v>
      </c>
      <c r="E83" s="152">
        <v>1000</v>
      </c>
      <c r="F83" s="152"/>
      <c r="G83" s="170"/>
      <c r="H83" s="154"/>
      <c r="I83" s="152"/>
      <c r="J83" s="153"/>
      <c r="K83" s="154"/>
      <c r="L83" s="152">
        <v>1000</v>
      </c>
      <c r="M83" s="153">
        <v>1151</v>
      </c>
      <c r="N83" s="154">
        <v>40254</v>
      </c>
      <c r="O83" s="152">
        <f>F83+I83+L83</f>
        <v>1000</v>
      </c>
      <c r="P83" s="155">
        <f>E83-O83</f>
        <v>0</v>
      </c>
    </row>
    <row r="84" spans="1:16" ht="11.25">
      <c r="A84" s="156"/>
      <c r="B84" s="149" t="s">
        <v>34</v>
      </c>
      <c r="C84" s="150"/>
      <c r="D84" s="153">
        <v>1283</v>
      </c>
      <c r="E84" s="152">
        <v>3500</v>
      </c>
      <c r="F84" s="152"/>
      <c r="G84" s="170"/>
      <c r="H84" s="154"/>
      <c r="I84" s="152"/>
      <c r="J84" s="153"/>
      <c r="K84" s="154"/>
      <c r="L84" s="152">
        <v>3500</v>
      </c>
      <c r="M84" s="153">
        <v>1152</v>
      </c>
      <c r="N84" s="154">
        <v>40254</v>
      </c>
      <c r="O84" s="152">
        <f>F84+I84+L84</f>
        <v>3500</v>
      </c>
      <c r="P84" s="155">
        <f>E84-O84</f>
        <v>0</v>
      </c>
    </row>
    <row r="85" spans="1:16" ht="11.25">
      <c r="A85" s="211"/>
      <c r="B85" s="149" t="s">
        <v>261</v>
      </c>
      <c r="C85" s="150"/>
      <c r="D85" s="153">
        <v>6911</v>
      </c>
      <c r="E85" s="152">
        <v>500</v>
      </c>
      <c r="F85" s="152"/>
      <c r="G85" s="170"/>
      <c r="H85" s="154"/>
      <c r="I85" s="152"/>
      <c r="J85" s="153"/>
      <c r="K85" s="154"/>
      <c r="L85" s="152">
        <v>500</v>
      </c>
      <c r="M85" s="153">
        <v>1153</v>
      </c>
      <c r="N85" s="154">
        <v>40254</v>
      </c>
      <c r="O85" s="152">
        <f aca="true" t="shared" si="6" ref="O85:O95">F85+I85+L85</f>
        <v>500</v>
      </c>
      <c r="P85" s="155">
        <f aca="true" t="shared" si="7" ref="P85:P95">E85-O85</f>
        <v>0</v>
      </c>
    </row>
    <row r="86" spans="1:16" ht="11.25">
      <c r="A86" s="211"/>
      <c r="B86" s="149" t="s">
        <v>72</v>
      </c>
      <c r="C86" s="150"/>
      <c r="D86" s="153">
        <v>4653</v>
      </c>
      <c r="E86" s="152">
        <v>950</v>
      </c>
      <c r="F86" s="152"/>
      <c r="G86" s="170"/>
      <c r="H86" s="154"/>
      <c r="I86" s="152"/>
      <c r="J86" s="153"/>
      <c r="K86" s="154"/>
      <c r="L86" s="152">
        <v>950</v>
      </c>
      <c r="M86" s="153">
        <v>1292</v>
      </c>
      <c r="N86" s="154">
        <v>40262</v>
      </c>
      <c r="O86" s="152">
        <f t="shared" si="6"/>
        <v>950</v>
      </c>
      <c r="P86" s="155">
        <f t="shared" si="7"/>
        <v>0</v>
      </c>
    </row>
    <row r="87" spans="1:16" ht="11.25">
      <c r="A87" s="211"/>
      <c r="B87" s="149" t="s">
        <v>73</v>
      </c>
      <c r="C87" s="150"/>
      <c r="D87" s="153">
        <v>6904</v>
      </c>
      <c r="E87" s="152">
        <v>450</v>
      </c>
      <c r="F87" s="152"/>
      <c r="G87" s="170"/>
      <c r="H87" s="154"/>
      <c r="I87" s="152"/>
      <c r="J87" s="153"/>
      <c r="K87" s="154"/>
      <c r="L87" s="152">
        <v>450</v>
      </c>
      <c r="M87" s="153">
        <v>2490</v>
      </c>
      <c r="N87" s="154">
        <v>40346</v>
      </c>
      <c r="O87" s="152">
        <f t="shared" si="6"/>
        <v>450</v>
      </c>
      <c r="P87" s="155">
        <f t="shared" si="7"/>
        <v>0</v>
      </c>
    </row>
    <row r="88" spans="1:16" ht="11.25">
      <c r="A88" s="211"/>
      <c r="B88" s="149" t="s">
        <v>249</v>
      </c>
      <c r="C88" s="150"/>
      <c r="D88" s="153">
        <v>1043</v>
      </c>
      <c r="E88" s="152">
        <v>1500</v>
      </c>
      <c r="F88" s="152"/>
      <c r="G88" s="170"/>
      <c r="H88" s="154"/>
      <c r="I88" s="152"/>
      <c r="J88" s="153"/>
      <c r="K88" s="154"/>
      <c r="L88" s="152">
        <v>1500</v>
      </c>
      <c r="M88" s="153">
        <v>1154</v>
      </c>
      <c r="N88" s="154">
        <v>40254</v>
      </c>
      <c r="O88" s="152">
        <f t="shared" si="6"/>
        <v>1500</v>
      </c>
      <c r="P88" s="155">
        <f t="shared" si="7"/>
        <v>0</v>
      </c>
    </row>
    <row r="89" spans="1:16" ht="11.25">
      <c r="A89" s="211"/>
      <c r="B89" s="149" t="s">
        <v>250</v>
      </c>
      <c r="C89" s="150"/>
      <c r="D89" s="151" t="s">
        <v>149</v>
      </c>
      <c r="E89" s="152">
        <v>2700</v>
      </c>
      <c r="F89" s="152"/>
      <c r="G89" s="170"/>
      <c r="H89" s="154"/>
      <c r="I89" s="152"/>
      <c r="J89" s="153"/>
      <c r="K89" s="154"/>
      <c r="L89" s="152">
        <v>2700</v>
      </c>
      <c r="M89" s="153">
        <v>1155</v>
      </c>
      <c r="N89" s="154">
        <v>40254</v>
      </c>
      <c r="O89" s="152">
        <f t="shared" si="6"/>
        <v>2700</v>
      </c>
      <c r="P89" s="155">
        <f t="shared" si="7"/>
        <v>0</v>
      </c>
    </row>
    <row r="90" spans="1:16" ht="11.25">
      <c r="A90" s="211"/>
      <c r="B90" s="149" t="s">
        <v>81</v>
      </c>
      <c r="C90" s="150"/>
      <c r="D90" s="151" t="s">
        <v>140</v>
      </c>
      <c r="E90" s="152">
        <v>0</v>
      </c>
      <c r="F90" s="152"/>
      <c r="G90" s="170"/>
      <c r="H90" s="154"/>
      <c r="I90" s="152"/>
      <c r="J90" s="153"/>
      <c r="K90" s="154"/>
      <c r="L90" s="152"/>
      <c r="M90" s="153"/>
      <c r="N90" s="154"/>
      <c r="O90" s="152">
        <f t="shared" si="6"/>
        <v>0</v>
      </c>
      <c r="P90" s="155">
        <f t="shared" si="7"/>
        <v>0</v>
      </c>
    </row>
    <row r="91" spans="1:16" ht="11.25">
      <c r="A91" s="211"/>
      <c r="B91" s="149" t="s">
        <v>262</v>
      </c>
      <c r="C91" s="150"/>
      <c r="D91" s="151" t="s">
        <v>148</v>
      </c>
      <c r="E91" s="152">
        <v>1150</v>
      </c>
      <c r="F91" s="152"/>
      <c r="G91" s="170"/>
      <c r="H91" s="154"/>
      <c r="I91" s="152"/>
      <c r="J91" s="153"/>
      <c r="K91" s="154"/>
      <c r="L91" s="152">
        <v>1150</v>
      </c>
      <c r="M91" s="153">
        <v>1173</v>
      </c>
      <c r="N91" s="154">
        <v>40254</v>
      </c>
      <c r="O91" s="152">
        <f t="shared" si="6"/>
        <v>1150</v>
      </c>
      <c r="P91" s="155">
        <f t="shared" si="7"/>
        <v>0</v>
      </c>
    </row>
    <row r="92" spans="1:16" ht="22.5">
      <c r="A92" s="211"/>
      <c r="B92" s="149" t="s">
        <v>177</v>
      </c>
      <c r="C92" s="150"/>
      <c r="D92" s="153">
        <v>8449</v>
      </c>
      <c r="E92" s="152">
        <v>400</v>
      </c>
      <c r="F92" s="152"/>
      <c r="G92" s="170"/>
      <c r="H92" s="154"/>
      <c r="I92" s="152"/>
      <c r="J92" s="153"/>
      <c r="K92" s="154"/>
      <c r="L92" s="152">
        <v>400</v>
      </c>
      <c r="M92" s="153">
        <v>1156</v>
      </c>
      <c r="N92" s="154">
        <v>40254</v>
      </c>
      <c r="O92" s="152">
        <f t="shared" si="6"/>
        <v>400</v>
      </c>
      <c r="P92" s="155">
        <f t="shared" si="7"/>
        <v>0</v>
      </c>
    </row>
    <row r="93" spans="1:16" ht="11.25">
      <c r="A93" s="211"/>
      <c r="B93" s="149" t="s">
        <v>282</v>
      </c>
      <c r="C93" s="150"/>
      <c r="D93" s="151" t="s">
        <v>141</v>
      </c>
      <c r="E93" s="152">
        <v>2400</v>
      </c>
      <c r="F93" s="152"/>
      <c r="G93" s="170"/>
      <c r="H93" s="154"/>
      <c r="I93" s="152"/>
      <c r="J93" s="153"/>
      <c r="K93" s="154"/>
      <c r="L93" s="152">
        <v>2400</v>
      </c>
      <c r="M93" s="153">
        <v>1157</v>
      </c>
      <c r="N93" s="154">
        <v>40254</v>
      </c>
      <c r="O93" s="152">
        <f t="shared" si="6"/>
        <v>2400</v>
      </c>
      <c r="P93" s="155">
        <f t="shared" si="7"/>
        <v>0</v>
      </c>
    </row>
    <row r="94" spans="1:16" ht="11.25">
      <c r="A94" s="156"/>
      <c r="B94" s="149" t="s">
        <v>78</v>
      </c>
      <c r="C94" s="150"/>
      <c r="D94" s="151" t="s">
        <v>146</v>
      </c>
      <c r="E94" s="152">
        <v>700</v>
      </c>
      <c r="F94" s="152"/>
      <c r="G94" s="170"/>
      <c r="H94" s="154"/>
      <c r="I94" s="152"/>
      <c r="J94" s="153"/>
      <c r="K94" s="154"/>
      <c r="L94" s="152">
        <v>700</v>
      </c>
      <c r="M94" s="153">
        <v>1158</v>
      </c>
      <c r="N94" s="154">
        <v>40254</v>
      </c>
      <c r="O94" s="152">
        <f t="shared" si="6"/>
        <v>700</v>
      </c>
      <c r="P94" s="155">
        <f t="shared" si="7"/>
        <v>0</v>
      </c>
    </row>
    <row r="95" spans="1:16" ht="11.25">
      <c r="A95" s="212"/>
      <c r="B95" s="149" t="s">
        <v>276</v>
      </c>
      <c r="C95" s="150"/>
      <c r="D95" s="151" t="s">
        <v>143</v>
      </c>
      <c r="E95" s="152">
        <v>700</v>
      </c>
      <c r="F95" s="152"/>
      <c r="G95" s="170"/>
      <c r="H95" s="154"/>
      <c r="I95" s="152"/>
      <c r="J95" s="153"/>
      <c r="K95" s="154"/>
      <c r="L95" s="152">
        <v>700</v>
      </c>
      <c r="M95" s="153">
        <v>1159</v>
      </c>
      <c r="N95" s="154">
        <v>40254</v>
      </c>
      <c r="O95" s="152">
        <f t="shared" si="6"/>
        <v>700</v>
      </c>
      <c r="P95" s="155">
        <f t="shared" si="7"/>
        <v>0</v>
      </c>
    </row>
    <row r="96" spans="1:16" ht="11.25">
      <c r="A96" s="156"/>
      <c r="B96" s="157" t="s">
        <v>14</v>
      </c>
      <c r="C96" s="150"/>
      <c r="D96" s="153"/>
      <c r="E96" s="158">
        <f>SUM(E82:E95)</f>
        <v>19666</v>
      </c>
      <c r="F96" s="158"/>
      <c r="G96" s="170"/>
      <c r="H96" s="154"/>
      <c r="I96" s="152"/>
      <c r="J96" s="153"/>
      <c r="K96" s="154"/>
      <c r="L96" s="152"/>
      <c r="M96" s="153"/>
      <c r="N96" s="154"/>
      <c r="O96" s="152"/>
      <c r="P96" s="155"/>
    </row>
    <row r="97" spans="1:16" ht="11.25">
      <c r="A97" s="156"/>
      <c r="B97" s="149"/>
      <c r="C97" s="150"/>
      <c r="D97" s="153"/>
      <c r="E97" s="152"/>
      <c r="F97" s="152"/>
      <c r="G97" s="170"/>
      <c r="H97" s="154"/>
      <c r="I97" s="152"/>
      <c r="J97" s="153"/>
      <c r="K97" s="154"/>
      <c r="L97" s="152"/>
      <c r="M97" s="153"/>
      <c r="N97" s="154"/>
      <c r="O97" s="152"/>
      <c r="P97" s="155"/>
    </row>
    <row r="98" spans="1:16" ht="12" thickBot="1">
      <c r="A98" s="187"/>
      <c r="B98" s="188"/>
      <c r="C98" s="189"/>
      <c r="D98" s="173"/>
      <c r="E98" s="190"/>
      <c r="F98" s="190"/>
      <c r="G98" s="191"/>
      <c r="H98" s="192"/>
      <c r="I98" s="190"/>
      <c r="J98" s="173"/>
      <c r="K98" s="192"/>
      <c r="L98" s="190"/>
      <c r="M98" s="173"/>
      <c r="N98" s="192"/>
      <c r="O98" s="190"/>
      <c r="P98" s="193"/>
    </row>
    <row r="99" spans="1:16" ht="12" thickTop="1">
      <c r="A99" s="213"/>
      <c r="B99" s="214"/>
      <c r="C99" s="214"/>
      <c r="D99" s="215"/>
      <c r="E99" s="216"/>
      <c r="F99" s="216"/>
      <c r="G99" s="217"/>
      <c r="H99" s="218"/>
      <c r="I99" s="216"/>
      <c r="J99" s="215"/>
      <c r="K99" s="218"/>
      <c r="L99" s="216"/>
      <c r="M99" s="215"/>
      <c r="N99" s="218"/>
      <c r="O99" s="216"/>
      <c r="P99" s="216"/>
    </row>
    <row r="100" spans="1:16" ht="11.25">
      <c r="A100" s="214"/>
      <c r="B100" s="214"/>
      <c r="C100" s="214"/>
      <c r="D100" s="215"/>
      <c r="E100" s="216"/>
      <c r="F100" s="216"/>
      <c r="G100" s="217"/>
      <c r="H100" s="218"/>
      <c r="I100" s="216"/>
      <c r="J100" s="215"/>
      <c r="K100" s="218"/>
      <c r="L100" s="216"/>
      <c r="M100" s="215"/>
      <c r="N100" s="218"/>
      <c r="O100" s="216"/>
      <c r="P100" s="216"/>
    </row>
    <row r="101" spans="1:16" ht="11.25">
      <c r="A101" s="214"/>
      <c r="B101" s="214"/>
      <c r="C101" s="214"/>
      <c r="D101" s="215"/>
      <c r="E101" s="216"/>
      <c r="F101" s="216"/>
      <c r="G101" s="217"/>
      <c r="H101" s="218"/>
      <c r="I101" s="216"/>
      <c r="J101" s="215"/>
      <c r="K101" s="218"/>
      <c r="L101" s="216"/>
      <c r="M101" s="215"/>
      <c r="N101" s="218"/>
      <c r="O101" s="216"/>
      <c r="P101" s="216"/>
    </row>
    <row r="102" spans="1:16" ht="11.25">
      <c r="A102" s="214"/>
      <c r="B102" s="214"/>
      <c r="C102" s="214"/>
      <c r="D102" s="215"/>
      <c r="E102" s="216"/>
      <c r="F102" s="216"/>
      <c r="G102" s="217"/>
      <c r="H102" s="218"/>
      <c r="I102" s="216"/>
      <c r="J102" s="215"/>
      <c r="K102" s="218"/>
      <c r="L102" s="216"/>
      <c r="M102" s="215"/>
      <c r="N102" s="218"/>
      <c r="O102" s="216"/>
      <c r="P102" s="216"/>
    </row>
    <row r="103" spans="1:16" ht="11.25">
      <c r="A103" s="214"/>
      <c r="B103" s="214"/>
      <c r="C103" s="214"/>
      <c r="D103" s="215"/>
      <c r="E103" s="216"/>
      <c r="F103" s="216"/>
      <c r="G103" s="217"/>
      <c r="H103" s="218"/>
      <c r="I103" s="216"/>
      <c r="J103" s="215"/>
      <c r="K103" s="218"/>
      <c r="L103" s="216"/>
      <c r="M103" s="215"/>
      <c r="N103" s="218"/>
      <c r="O103" s="216"/>
      <c r="P103" s="216"/>
    </row>
    <row r="104" spans="1:16" ht="12" thickBot="1">
      <c r="A104" s="214"/>
      <c r="B104" s="214"/>
      <c r="C104" s="214"/>
      <c r="D104" s="215"/>
      <c r="E104" s="216"/>
      <c r="F104" s="216"/>
      <c r="G104" s="217"/>
      <c r="H104" s="218"/>
      <c r="I104" s="216"/>
      <c r="J104" s="215"/>
      <c r="K104" s="218"/>
      <c r="L104" s="216"/>
      <c r="M104" s="215"/>
      <c r="N104" s="218"/>
      <c r="O104" s="216"/>
      <c r="P104" s="216"/>
    </row>
    <row r="105" spans="1:16" ht="12.75" thickBot="1" thickTop="1">
      <c r="A105" s="198" t="s">
        <v>0</v>
      </c>
      <c r="B105" s="199" t="s">
        <v>1</v>
      </c>
      <c r="C105" s="199" t="s">
        <v>39</v>
      </c>
      <c r="D105" s="199" t="s">
        <v>2</v>
      </c>
      <c r="E105" s="199" t="s">
        <v>123</v>
      </c>
      <c r="F105" s="199" t="s">
        <v>175</v>
      </c>
      <c r="G105" s="199" t="s">
        <v>11</v>
      </c>
      <c r="H105" s="199" t="s">
        <v>12</v>
      </c>
      <c r="I105" s="199" t="s">
        <v>3</v>
      </c>
      <c r="J105" s="199" t="s">
        <v>11</v>
      </c>
      <c r="K105" s="199" t="s">
        <v>12</v>
      </c>
      <c r="L105" s="199" t="s">
        <v>186</v>
      </c>
      <c r="M105" s="199" t="s">
        <v>11</v>
      </c>
      <c r="N105" s="199" t="s">
        <v>12</v>
      </c>
      <c r="O105" s="199" t="s">
        <v>6</v>
      </c>
      <c r="P105" s="200" t="s">
        <v>7</v>
      </c>
    </row>
    <row r="106" spans="1:16" ht="12.75" thickBot="1" thickTop="1">
      <c r="A106" s="201"/>
      <c r="B106" s="214"/>
      <c r="C106" s="214"/>
      <c r="D106" s="215"/>
      <c r="E106" s="216"/>
      <c r="F106" s="216"/>
      <c r="G106" s="217"/>
      <c r="H106" s="218"/>
      <c r="I106" s="216"/>
      <c r="J106" s="215"/>
      <c r="K106" s="218"/>
      <c r="L106" s="216"/>
      <c r="M106" s="215"/>
      <c r="N106" s="218"/>
      <c r="O106" s="216"/>
      <c r="P106" s="203"/>
    </row>
    <row r="107" spans="1:16" ht="12" thickTop="1">
      <c r="A107" s="219" t="s">
        <v>131</v>
      </c>
      <c r="B107" s="194"/>
      <c r="C107" s="194"/>
      <c r="D107" s="195"/>
      <c r="E107" s="196"/>
      <c r="F107" s="196"/>
      <c r="G107" s="202"/>
      <c r="H107" s="197"/>
      <c r="I107" s="196"/>
      <c r="J107" s="195"/>
      <c r="K107" s="197"/>
      <c r="L107" s="196"/>
      <c r="M107" s="195"/>
      <c r="N107" s="197"/>
      <c r="O107" s="196"/>
      <c r="P107" s="205"/>
    </row>
    <row r="108" spans="1:16" ht="12" thickBot="1">
      <c r="A108" s="220"/>
      <c r="B108" s="194"/>
      <c r="C108" s="194"/>
      <c r="D108" s="195"/>
      <c r="E108" s="196"/>
      <c r="F108" s="196"/>
      <c r="G108" s="202"/>
      <c r="H108" s="197"/>
      <c r="I108" s="196"/>
      <c r="J108" s="195"/>
      <c r="K108" s="197"/>
      <c r="L108" s="196"/>
      <c r="M108" s="195"/>
      <c r="N108" s="197"/>
      <c r="O108" s="196"/>
      <c r="P108" s="207"/>
    </row>
    <row r="109" spans="1:16" ht="12" thickTop="1">
      <c r="A109" s="185" t="s">
        <v>132</v>
      </c>
      <c r="B109" s="178"/>
      <c r="C109" s="178"/>
      <c r="D109" s="179"/>
      <c r="E109" s="180"/>
      <c r="F109" s="180"/>
      <c r="G109" s="209"/>
      <c r="H109" s="181"/>
      <c r="I109" s="180"/>
      <c r="J109" s="179"/>
      <c r="K109" s="181"/>
      <c r="L109" s="180"/>
      <c r="M109" s="179"/>
      <c r="N109" s="181"/>
      <c r="O109" s="180"/>
      <c r="P109" s="210"/>
    </row>
    <row r="110" spans="1:16" ht="11.25">
      <c r="A110" s="148" t="s">
        <v>197</v>
      </c>
      <c r="B110" s="149" t="s">
        <v>217</v>
      </c>
      <c r="C110" s="150"/>
      <c r="D110" s="151" t="s">
        <v>158</v>
      </c>
      <c r="E110" s="152">
        <v>3000</v>
      </c>
      <c r="F110" s="152"/>
      <c r="G110" s="170"/>
      <c r="H110" s="154"/>
      <c r="I110" s="152"/>
      <c r="J110" s="153"/>
      <c r="K110" s="154"/>
      <c r="L110" s="152">
        <v>3000</v>
      </c>
      <c r="M110" s="153">
        <v>2035</v>
      </c>
      <c r="N110" s="154">
        <v>40317</v>
      </c>
      <c r="O110" s="152">
        <f aca="true" t="shared" si="8" ref="O110:O135">F110+I110+L110</f>
        <v>3000</v>
      </c>
      <c r="P110" s="155">
        <f aca="true" t="shared" si="9" ref="P110:P135">E110-O110</f>
        <v>0</v>
      </c>
    </row>
    <row r="111" spans="1:16" ht="11.25">
      <c r="A111" s="156"/>
      <c r="B111" s="149" t="s">
        <v>47</v>
      </c>
      <c r="C111" s="150"/>
      <c r="D111" s="151" t="s">
        <v>158</v>
      </c>
      <c r="E111" s="152">
        <v>8500</v>
      </c>
      <c r="F111" s="152"/>
      <c r="G111" s="170"/>
      <c r="H111" s="154"/>
      <c r="I111" s="152"/>
      <c r="J111" s="153"/>
      <c r="K111" s="154"/>
      <c r="L111" s="152">
        <v>8500</v>
      </c>
      <c r="M111" s="153">
        <v>2035</v>
      </c>
      <c r="N111" s="154">
        <v>40317</v>
      </c>
      <c r="O111" s="152">
        <f t="shared" si="8"/>
        <v>8500</v>
      </c>
      <c r="P111" s="155">
        <f t="shared" si="9"/>
        <v>0</v>
      </c>
    </row>
    <row r="112" spans="1:16" ht="11.25">
      <c r="A112" s="156"/>
      <c r="B112" s="149" t="s">
        <v>48</v>
      </c>
      <c r="C112" s="150"/>
      <c r="D112" s="151" t="s">
        <v>158</v>
      </c>
      <c r="E112" s="152">
        <v>18000</v>
      </c>
      <c r="F112" s="152"/>
      <c r="G112" s="170"/>
      <c r="H112" s="154"/>
      <c r="I112" s="152"/>
      <c r="J112" s="153"/>
      <c r="K112" s="154"/>
      <c r="L112" s="152">
        <v>18000</v>
      </c>
      <c r="M112" s="153">
        <v>2035</v>
      </c>
      <c r="N112" s="154">
        <v>40317</v>
      </c>
      <c r="O112" s="152">
        <f t="shared" si="8"/>
        <v>18000</v>
      </c>
      <c r="P112" s="155">
        <f t="shared" si="9"/>
        <v>0</v>
      </c>
    </row>
    <row r="113" spans="1:16" ht="11.25">
      <c r="A113" s="156"/>
      <c r="B113" s="277" t="s">
        <v>44</v>
      </c>
      <c r="C113" s="150"/>
      <c r="D113" s="151">
        <v>6002</v>
      </c>
      <c r="E113" s="152">
        <v>9776.41</v>
      </c>
      <c r="F113" s="152"/>
      <c r="G113" s="170"/>
      <c r="H113" s="154"/>
      <c r="I113" s="152">
        <v>4888.21</v>
      </c>
      <c r="J113" s="153">
        <v>2048</v>
      </c>
      <c r="K113" s="154">
        <v>40317</v>
      </c>
      <c r="L113" s="152">
        <v>4888.2</v>
      </c>
      <c r="M113" s="153">
        <v>4387</v>
      </c>
      <c r="N113" s="154">
        <v>40490</v>
      </c>
      <c r="O113" s="152">
        <f t="shared" si="8"/>
        <v>9776.41</v>
      </c>
      <c r="P113" s="155">
        <f t="shared" si="9"/>
        <v>0</v>
      </c>
    </row>
    <row r="114" spans="1:16" ht="11.25">
      <c r="A114" s="156"/>
      <c r="B114" s="149" t="s">
        <v>187</v>
      </c>
      <c r="C114" s="150"/>
      <c r="D114" s="153">
        <v>5372</v>
      </c>
      <c r="E114" s="152">
        <v>13914.24</v>
      </c>
      <c r="F114" s="152"/>
      <c r="G114" s="170"/>
      <c r="H114" s="154"/>
      <c r="I114" s="152"/>
      <c r="J114" s="153"/>
      <c r="K114" s="154"/>
      <c r="L114" s="152">
        <v>13914.24</v>
      </c>
      <c r="M114" s="153">
        <v>2039</v>
      </c>
      <c r="N114" s="154">
        <v>40317</v>
      </c>
      <c r="O114" s="152">
        <f t="shared" si="8"/>
        <v>13914.24</v>
      </c>
      <c r="P114" s="155">
        <f t="shared" si="9"/>
        <v>0</v>
      </c>
    </row>
    <row r="115" spans="1:16" ht="11.25">
      <c r="A115" s="156"/>
      <c r="B115" s="278" t="s">
        <v>49</v>
      </c>
      <c r="C115" s="221"/>
      <c r="D115" s="222">
        <v>5874</v>
      </c>
      <c r="E115" s="223">
        <v>34749.79</v>
      </c>
      <c r="F115" s="152"/>
      <c r="G115" s="170"/>
      <c r="H115" s="154"/>
      <c r="I115" s="152">
        <v>17374.9</v>
      </c>
      <c r="J115" s="153">
        <v>2054</v>
      </c>
      <c r="K115" s="154">
        <v>40317</v>
      </c>
      <c r="L115" s="152">
        <v>17374.89</v>
      </c>
      <c r="M115" s="153">
        <v>4388</v>
      </c>
      <c r="N115" s="154">
        <v>40490</v>
      </c>
      <c r="O115" s="152">
        <f t="shared" si="8"/>
        <v>34749.79</v>
      </c>
      <c r="P115" s="155">
        <f t="shared" si="9"/>
        <v>0</v>
      </c>
    </row>
    <row r="116" spans="1:16" ht="11.25">
      <c r="A116" s="156"/>
      <c r="B116" s="149" t="s">
        <v>50</v>
      </c>
      <c r="C116" s="150"/>
      <c r="D116" s="153">
        <v>5376</v>
      </c>
      <c r="E116" s="152">
        <v>3570.33</v>
      </c>
      <c r="F116" s="152"/>
      <c r="G116" s="170"/>
      <c r="H116" s="154"/>
      <c r="I116" s="152">
        <v>1785.17</v>
      </c>
      <c r="J116" s="153">
        <v>2051</v>
      </c>
      <c r="K116" s="154">
        <v>40317</v>
      </c>
      <c r="L116" s="152">
        <v>1785.16</v>
      </c>
      <c r="M116" s="153">
        <v>4389</v>
      </c>
      <c r="N116" s="154">
        <v>40490</v>
      </c>
      <c r="O116" s="152">
        <f t="shared" si="8"/>
        <v>3570.33</v>
      </c>
      <c r="P116" s="155">
        <f t="shared" si="9"/>
        <v>0</v>
      </c>
    </row>
    <row r="117" spans="1:16" ht="11.25">
      <c r="A117" s="156"/>
      <c r="B117" s="149" t="s">
        <v>51</v>
      </c>
      <c r="C117" s="150"/>
      <c r="D117" s="153">
        <v>5370</v>
      </c>
      <c r="E117" s="152">
        <v>11948.3</v>
      </c>
      <c r="F117" s="152"/>
      <c r="G117" s="170"/>
      <c r="H117" s="154"/>
      <c r="I117" s="152">
        <v>5974.15</v>
      </c>
      <c r="J117" s="153">
        <v>2049</v>
      </c>
      <c r="K117" s="154">
        <v>40317</v>
      </c>
      <c r="L117" s="152">
        <v>5974.15</v>
      </c>
      <c r="M117" s="153">
        <v>4390</v>
      </c>
      <c r="N117" s="154">
        <v>40490</v>
      </c>
      <c r="O117" s="152">
        <f t="shared" si="8"/>
        <v>11948.3</v>
      </c>
      <c r="P117" s="155">
        <f t="shared" si="9"/>
        <v>0</v>
      </c>
    </row>
    <row r="118" spans="1:16" ht="11.25">
      <c r="A118" s="156"/>
      <c r="B118" s="149" t="s">
        <v>52</v>
      </c>
      <c r="C118" s="150"/>
      <c r="D118" s="153">
        <v>5384</v>
      </c>
      <c r="E118" s="152">
        <v>13112.29</v>
      </c>
      <c r="F118" s="152"/>
      <c r="G118" s="170"/>
      <c r="H118" s="154"/>
      <c r="I118" s="152">
        <v>6556.15</v>
      </c>
      <c r="J118" s="153">
        <v>2055</v>
      </c>
      <c r="K118" s="154">
        <v>40317</v>
      </c>
      <c r="L118" s="152">
        <v>6556.14</v>
      </c>
      <c r="M118" s="153">
        <v>4391</v>
      </c>
      <c r="N118" s="154">
        <v>40490</v>
      </c>
      <c r="O118" s="152">
        <f t="shared" si="8"/>
        <v>13112.29</v>
      </c>
      <c r="P118" s="155">
        <f t="shared" si="9"/>
        <v>0</v>
      </c>
    </row>
    <row r="119" spans="1:16" ht="11.25">
      <c r="A119" s="156"/>
      <c r="B119" s="149" t="s">
        <v>53</v>
      </c>
      <c r="C119" s="150"/>
      <c r="D119" s="153">
        <v>5383</v>
      </c>
      <c r="E119" s="152">
        <v>2752.06</v>
      </c>
      <c r="F119" s="152"/>
      <c r="G119" s="170"/>
      <c r="H119" s="154"/>
      <c r="I119" s="152">
        <v>1376.03</v>
      </c>
      <c r="J119" s="153">
        <v>2045</v>
      </c>
      <c r="K119" s="154">
        <v>40317</v>
      </c>
      <c r="L119" s="152">
        <v>1376.03</v>
      </c>
      <c r="M119" s="153">
        <v>4392</v>
      </c>
      <c r="N119" s="154">
        <v>40490</v>
      </c>
      <c r="O119" s="152">
        <f t="shared" si="8"/>
        <v>2752.06</v>
      </c>
      <c r="P119" s="155">
        <f t="shared" si="9"/>
        <v>0</v>
      </c>
    </row>
    <row r="120" spans="1:16" ht="11.25">
      <c r="A120" s="156"/>
      <c r="B120" s="149" t="s">
        <v>54</v>
      </c>
      <c r="C120" s="150"/>
      <c r="D120" s="153">
        <v>5381</v>
      </c>
      <c r="E120" s="152">
        <v>3022.25</v>
      </c>
      <c r="F120" s="152"/>
      <c r="G120" s="170"/>
      <c r="H120" s="154"/>
      <c r="I120" s="152">
        <v>1511.13</v>
      </c>
      <c r="J120" s="153">
        <v>2042</v>
      </c>
      <c r="K120" s="154">
        <v>40317</v>
      </c>
      <c r="L120" s="152">
        <v>1511.12</v>
      </c>
      <c r="M120" s="153">
        <v>4393</v>
      </c>
      <c r="N120" s="154">
        <v>40490</v>
      </c>
      <c r="O120" s="152">
        <f t="shared" si="8"/>
        <v>3022.25</v>
      </c>
      <c r="P120" s="155">
        <f t="shared" si="9"/>
        <v>0</v>
      </c>
    </row>
    <row r="121" spans="1:16" ht="11.25">
      <c r="A121" s="156"/>
      <c r="B121" s="149" t="s">
        <v>55</v>
      </c>
      <c r="C121" s="150"/>
      <c r="D121" s="153">
        <v>5379</v>
      </c>
      <c r="E121" s="152">
        <v>8552.03</v>
      </c>
      <c r="F121" s="152"/>
      <c r="G121" s="170"/>
      <c r="H121" s="154"/>
      <c r="I121" s="152"/>
      <c r="J121" s="153"/>
      <c r="K121" s="154"/>
      <c r="L121" s="152">
        <v>8552.03</v>
      </c>
      <c r="M121" s="153">
        <v>1647</v>
      </c>
      <c r="N121" s="154">
        <v>40287</v>
      </c>
      <c r="O121" s="152">
        <f t="shared" si="8"/>
        <v>8552.03</v>
      </c>
      <c r="P121" s="155">
        <f t="shared" si="9"/>
        <v>0</v>
      </c>
    </row>
    <row r="122" spans="1:16" ht="11.25">
      <c r="A122" s="156"/>
      <c r="B122" s="149" t="s">
        <v>56</v>
      </c>
      <c r="C122" s="150"/>
      <c r="D122" s="153">
        <v>5378</v>
      </c>
      <c r="E122" s="152">
        <v>10594.11</v>
      </c>
      <c r="F122" s="152"/>
      <c r="G122" s="170"/>
      <c r="H122" s="154"/>
      <c r="I122" s="152">
        <v>5297.06</v>
      </c>
      <c r="J122" s="153">
        <v>2556</v>
      </c>
      <c r="K122" s="154">
        <v>40351</v>
      </c>
      <c r="L122" s="152">
        <v>5297.05</v>
      </c>
      <c r="M122" s="153">
        <v>4394</v>
      </c>
      <c r="N122" s="154">
        <v>40490</v>
      </c>
      <c r="O122" s="152">
        <f t="shared" si="8"/>
        <v>10594.11</v>
      </c>
      <c r="P122" s="155">
        <f t="shared" si="9"/>
        <v>0</v>
      </c>
    </row>
    <row r="123" spans="1:16" ht="11.25">
      <c r="A123" s="156"/>
      <c r="B123" s="149" t="s">
        <v>57</v>
      </c>
      <c r="C123" s="150"/>
      <c r="D123" s="153">
        <v>5374</v>
      </c>
      <c r="E123" s="152">
        <v>5395.43</v>
      </c>
      <c r="F123" s="152"/>
      <c r="G123" s="170"/>
      <c r="H123" s="154"/>
      <c r="I123" s="152">
        <v>2697.72</v>
      </c>
      <c r="J123" s="153">
        <v>2050</v>
      </c>
      <c r="K123" s="154">
        <v>40317</v>
      </c>
      <c r="L123" s="152">
        <v>2697.71</v>
      </c>
      <c r="M123" s="153">
        <v>4395</v>
      </c>
      <c r="N123" s="154">
        <v>40490</v>
      </c>
      <c r="O123" s="152">
        <f t="shared" si="8"/>
        <v>5395.43</v>
      </c>
      <c r="P123" s="155">
        <f t="shared" si="9"/>
        <v>0</v>
      </c>
    </row>
    <row r="124" spans="1:16" ht="11.25">
      <c r="A124" s="156"/>
      <c r="B124" s="149" t="s">
        <v>58</v>
      </c>
      <c r="C124" s="150"/>
      <c r="D124" s="153">
        <v>5371</v>
      </c>
      <c r="E124" s="152">
        <v>3212.69</v>
      </c>
      <c r="F124" s="152"/>
      <c r="G124" s="170"/>
      <c r="H124" s="154"/>
      <c r="I124" s="152"/>
      <c r="J124" s="153"/>
      <c r="K124" s="154"/>
      <c r="L124" s="152">
        <v>3212.69</v>
      </c>
      <c r="M124" s="153">
        <v>1646</v>
      </c>
      <c r="N124" s="154">
        <v>40287</v>
      </c>
      <c r="O124" s="152">
        <f t="shared" si="8"/>
        <v>3212.69</v>
      </c>
      <c r="P124" s="155">
        <f t="shared" si="9"/>
        <v>0</v>
      </c>
    </row>
    <row r="125" spans="1:16" ht="11.25">
      <c r="A125" s="156"/>
      <c r="B125" s="149" t="s">
        <v>59</v>
      </c>
      <c r="C125" s="150"/>
      <c r="D125" s="153">
        <v>5380</v>
      </c>
      <c r="E125" s="152">
        <v>16258.91</v>
      </c>
      <c r="F125" s="152"/>
      <c r="G125" s="170"/>
      <c r="H125" s="154"/>
      <c r="I125" s="152">
        <v>8129.46</v>
      </c>
      <c r="J125" s="153">
        <v>2047</v>
      </c>
      <c r="K125" s="154">
        <v>40317</v>
      </c>
      <c r="L125" s="152">
        <v>8129.45</v>
      </c>
      <c r="M125" s="153">
        <v>4396</v>
      </c>
      <c r="N125" s="154">
        <v>40490</v>
      </c>
      <c r="O125" s="152">
        <f t="shared" si="8"/>
        <v>16258.91</v>
      </c>
      <c r="P125" s="155">
        <f t="shared" si="9"/>
        <v>0</v>
      </c>
    </row>
    <row r="126" spans="1:16" ht="11.25">
      <c r="A126" s="156"/>
      <c r="B126" s="149" t="s">
        <v>60</v>
      </c>
      <c r="C126" s="150"/>
      <c r="D126" s="153">
        <v>5373</v>
      </c>
      <c r="E126" s="152">
        <v>4678.88</v>
      </c>
      <c r="F126" s="152"/>
      <c r="G126" s="170"/>
      <c r="H126" s="154"/>
      <c r="I126" s="152">
        <v>2339.44</v>
      </c>
      <c r="J126" s="153">
        <v>2043</v>
      </c>
      <c r="K126" s="154">
        <v>40317</v>
      </c>
      <c r="L126" s="152">
        <v>2339.44</v>
      </c>
      <c r="M126" s="153">
        <v>4397</v>
      </c>
      <c r="N126" s="154">
        <v>40490</v>
      </c>
      <c r="O126" s="152">
        <f t="shared" si="8"/>
        <v>4678.88</v>
      </c>
      <c r="P126" s="155">
        <f t="shared" si="9"/>
        <v>0</v>
      </c>
    </row>
    <row r="127" spans="1:16" ht="11.25">
      <c r="A127" s="156"/>
      <c r="B127" s="149" t="s">
        <v>61</v>
      </c>
      <c r="C127" s="150"/>
      <c r="D127" s="153">
        <v>5368</v>
      </c>
      <c r="E127" s="152">
        <v>5136.55</v>
      </c>
      <c r="F127" s="152"/>
      <c r="G127" s="170"/>
      <c r="H127" s="154"/>
      <c r="I127" s="152">
        <v>2568.28</v>
      </c>
      <c r="J127" s="153">
        <v>2044</v>
      </c>
      <c r="K127" s="154">
        <v>40317</v>
      </c>
      <c r="L127" s="152">
        <v>2568.27</v>
      </c>
      <c r="M127" s="153">
        <v>4398</v>
      </c>
      <c r="N127" s="154">
        <v>40490</v>
      </c>
      <c r="O127" s="152">
        <f t="shared" si="8"/>
        <v>5136.55</v>
      </c>
      <c r="P127" s="155">
        <f t="shared" si="9"/>
        <v>0</v>
      </c>
    </row>
    <row r="128" spans="1:16" ht="11.25">
      <c r="A128" s="156"/>
      <c r="B128" s="277" t="s">
        <v>215</v>
      </c>
      <c r="C128" s="150"/>
      <c r="D128" s="153">
        <v>5972</v>
      </c>
      <c r="E128" s="152">
        <v>23456.91</v>
      </c>
      <c r="F128" s="152"/>
      <c r="G128" s="170"/>
      <c r="H128" s="154"/>
      <c r="I128" s="152">
        <v>11728.46</v>
      </c>
      <c r="J128" s="153">
        <v>2053</v>
      </c>
      <c r="K128" s="154">
        <v>40317</v>
      </c>
      <c r="L128" s="152">
        <v>11728.45</v>
      </c>
      <c r="M128" s="153">
        <v>4399</v>
      </c>
      <c r="N128" s="154">
        <v>40490</v>
      </c>
      <c r="O128" s="152">
        <f t="shared" si="8"/>
        <v>23456.91</v>
      </c>
      <c r="P128" s="155">
        <f t="shared" si="9"/>
        <v>0</v>
      </c>
    </row>
    <row r="129" spans="1:16" ht="11.25">
      <c r="A129" s="156"/>
      <c r="B129" s="149" t="s">
        <v>63</v>
      </c>
      <c r="C129" s="150"/>
      <c r="D129" s="153">
        <v>5971</v>
      </c>
      <c r="E129" s="152">
        <v>7564.56</v>
      </c>
      <c r="F129" s="152"/>
      <c r="G129" s="170"/>
      <c r="H129" s="154"/>
      <c r="I129" s="152">
        <v>3782.28</v>
      </c>
      <c r="J129" s="153">
        <v>2052</v>
      </c>
      <c r="K129" s="154">
        <v>40317</v>
      </c>
      <c r="L129" s="152">
        <v>3782.28</v>
      </c>
      <c r="M129" s="153">
        <v>4400</v>
      </c>
      <c r="N129" s="154">
        <v>40490</v>
      </c>
      <c r="O129" s="152">
        <f t="shared" si="8"/>
        <v>7564.56</v>
      </c>
      <c r="P129" s="155">
        <f t="shared" si="9"/>
        <v>0</v>
      </c>
    </row>
    <row r="130" spans="1:16" ht="11.25">
      <c r="A130" s="156"/>
      <c r="B130" s="149" t="s">
        <v>218</v>
      </c>
      <c r="C130" s="150"/>
      <c r="D130" s="153">
        <v>5970</v>
      </c>
      <c r="E130" s="152">
        <v>500</v>
      </c>
      <c r="F130" s="152"/>
      <c r="G130" s="170"/>
      <c r="H130" s="154"/>
      <c r="I130" s="152"/>
      <c r="J130" s="153"/>
      <c r="K130" s="154"/>
      <c r="L130" s="152">
        <v>500</v>
      </c>
      <c r="M130" s="153">
        <v>2038</v>
      </c>
      <c r="N130" s="154">
        <v>40317</v>
      </c>
      <c r="O130" s="152">
        <f t="shared" si="8"/>
        <v>500</v>
      </c>
      <c r="P130" s="155">
        <f t="shared" si="9"/>
        <v>0</v>
      </c>
    </row>
    <row r="131" spans="1:16" ht="11.25">
      <c r="A131" s="156"/>
      <c r="B131" s="149" t="s">
        <v>65</v>
      </c>
      <c r="C131" s="150"/>
      <c r="D131" s="153">
        <v>5983</v>
      </c>
      <c r="E131" s="152">
        <v>450</v>
      </c>
      <c r="F131" s="152"/>
      <c r="G131" s="170"/>
      <c r="H131" s="154"/>
      <c r="I131" s="152"/>
      <c r="J131" s="153"/>
      <c r="K131" s="154"/>
      <c r="L131" s="152">
        <v>450</v>
      </c>
      <c r="M131" s="153">
        <v>2040</v>
      </c>
      <c r="N131" s="154">
        <v>40317</v>
      </c>
      <c r="O131" s="152">
        <f t="shared" si="8"/>
        <v>450</v>
      </c>
      <c r="P131" s="155">
        <f t="shared" si="9"/>
        <v>0</v>
      </c>
    </row>
    <row r="132" spans="1:16" ht="11.25">
      <c r="A132" s="156"/>
      <c r="B132" s="149" t="s">
        <v>66</v>
      </c>
      <c r="C132" s="150"/>
      <c r="D132" s="151" t="s">
        <v>157</v>
      </c>
      <c r="E132" s="152">
        <v>1000</v>
      </c>
      <c r="F132" s="152"/>
      <c r="G132" s="170"/>
      <c r="H132" s="154"/>
      <c r="I132" s="152"/>
      <c r="J132" s="153"/>
      <c r="K132" s="154"/>
      <c r="L132" s="152">
        <v>1000</v>
      </c>
      <c r="M132" s="153">
        <v>2037</v>
      </c>
      <c r="N132" s="154">
        <v>40317</v>
      </c>
      <c r="O132" s="152">
        <f t="shared" si="8"/>
        <v>1000</v>
      </c>
      <c r="P132" s="155">
        <f t="shared" si="9"/>
        <v>0</v>
      </c>
    </row>
    <row r="133" spans="1:16" ht="11.25">
      <c r="A133" s="156"/>
      <c r="B133" s="149" t="s">
        <v>67</v>
      </c>
      <c r="C133" s="150"/>
      <c r="D133" s="153">
        <v>4654</v>
      </c>
      <c r="E133" s="152">
        <v>2000</v>
      </c>
      <c r="F133" s="152"/>
      <c r="G133" s="170"/>
      <c r="H133" s="154"/>
      <c r="I133" s="152"/>
      <c r="J133" s="153"/>
      <c r="K133" s="154"/>
      <c r="L133" s="152">
        <v>2000</v>
      </c>
      <c r="M133" s="153">
        <v>2041</v>
      </c>
      <c r="N133" s="154">
        <v>40317</v>
      </c>
      <c r="O133" s="152">
        <f t="shared" si="8"/>
        <v>2000</v>
      </c>
      <c r="P133" s="155">
        <f t="shared" si="9"/>
        <v>0</v>
      </c>
    </row>
    <row r="134" spans="1:16" ht="11.25">
      <c r="A134" s="156"/>
      <c r="B134" s="149" t="s">
        <v>181</v>
      </c>
      <c r="C134" s="150"/>
      <c r="D134" s="153">
        <v>5382</v>
      </c>
      <c r="E134" s="152">
        <v>8884.28</v>
      </c>
      <c r="F134" s="152"/>
      <c r="G134" s="170"/>
      <c r="H134" s="154"/>
      <c r="I134" s="152">
        <v>4442.14</v>
      </c>
      <c r="J134" s="153">
        <v>2046</v>
      </c>
      <c r="K134" s="154">
        <v>40317</v>
      </c>
      <c r="L134" s="152">
        <v>4442.14</v>
      </c>
      <c r="M134" s="153">
        <v>4401</v>
      </c>
      <c r="N134" s="154">
        <v>40490</v>
      </c>
      <c r="O134" s="152">
        <f t="shared" si="8"/>
        <v>8884.28</v>
      </c>
      <c r="P134" s="155">
        <f t="shared" si="9"/>
        <v>0</v>
      </c>
    </row>
    <row r="135" spans="1:16" ht="11.25">
      <c r="A135" s="156"/>
      <c r="B135" s="149" t="s">
        <v>190</v>
      </c>
      <c r="C135" s="150"/>
      <c r="D135" s="153">
        <v>8496</v>
      </c>
      <c r="E135" s="152">
        <v>1000</v>
      </c>
      <c r="F135" s="152"/>
      <c r="G135" s="170"/>
      <c r="H135" s="154"/>
      <c r="I135" s="152"/>
      <c r="J135" s="153"/>
      <c r="K135" s="154"/>
      <c r="L135" s="152">
        <v>1000</v>
      </c>
      <c r="M135" s="153">
        <v>2036</v>
      </c>
      <c r="N135" s="154">
        <v>40317</v>
      </c>
      <c r="O135" s="152">
        <f t="shared" si="8"/>
        <v>1000</v>
      </c>
      <c r="P135" s="155">
        <f t="shared" si="9"/>
        <v>0</v>
      </c>
    </row>
    <row r="136" spans="1:16" ht="11.25">
      <c r="A136" s="156"/>
      <c r="B136" s="149" t="s">
        <v>191</v>
      </c>
      <c r="C136" s="150"/>
      <c r="D136" s="153">
        <v>8988</v>
      </c>
      <c r="E136" s="152">
        <v>500</v>
      </c>
      <c r="F136" s="152"/>
      <c r="G136" s="170"/>
      <c r="H136" s="154"/>
      <c r="I136" s="152"/>
      <c r="J136" s="153"/>
      <c r="K136" s="154"/>
      <c r="L136" s="152"/>
      <c r="M136" s="153"/>
      <c r="N136" s="154"/>
      <c r="O136" s="152">
        <f>F136+I136+L136</f>
        <v>0</v>
      </c>
      <c r="P136" s="155">
        <f>E136-O136</f>
        <v>500</v>
      </c>
    </row>
    <row r="137" spans="1:16" ht="11.25">
      <c r="A137" s="156"/>
      <c r="B137" s="149" t="s">
        <v>211</v>
      </c>
      <c r="C137" s="150"/>
      <c r="D137" s="153"/>
      <c r="E137" s="152">
        <v>1000</v>
      </c>
      <c r="F137" s="152"/>
      <c r="G137" s="170"/>
      <c r="H137" s="154"/>
      <c r="I137" s="152"/>
      <c r="J137" s="153"/>
      <c r="K137" s="154"/>
      <c r="L137" s="152"/>
      <c r="M137" s="153"/>
      <c r="N137" s="154"/>
      <c r="O137" s="152">
        <f>F137+I137+L137</f>
        <v>0</v>
      </c>
      <c r="P137" s="155">
        <f>E137-O137</f>
        <v>1000</v>
      </c>
    </row>
    <row r="138" spans="1:16" ht="11.25">
      <c r="A138" s="156"/>
      <c r="B138" s="149" t="s">
        <v>216</v>
      </c>
      <c r="C138" s="150"/>
      <c r="D138" s="153">
        <v>9595</v>
      </c>
      <c r="E138" s="152">
        <v>1000</v>
      </c>
      <c r="F138" s="152"/>
      <c r="G138" s="170"/>
      <c r="H138" s="154"/>
      <c r="I138" s="152"/>
      <c r="J138" s="153"/>
      <c r="K138" s="154"/>
      <c r="L138" s="152">
        <v>1000</v>
      </c>
      <c r="M138" s="153">
        <v>2034</v>
      </c>
      <c r="N138" s="154">
        <v>40317</v>
      </c>
      <c r="O138" s="152">
        <f>F138+I138+L138</f>
        <v>1000</v>
      </c>
      <c r="P138" s="155">
        <f>E138-O138</f>
        <v>0</v>
      </c>
    </row>
    <row r="139" spans="1:16" ht="11.25">
      <c r="A139" s="156"/>
      <c r="B139" s="149"/>
      <c r="C139" s="224"/>
      <c r="D139" s="224"/>
      <c r="E139" s="194"/>
      <c r="F139" s="152"/>
      <c r="G139" s="170"/>
      <c r="H139" s="154"/>
      <c r="I139" s="152"/>
      <c r="J139" s="153"/>
      <c r="K139" s="154"/>
      <c r="L139" s="152"/>
      <c r="M139" s="281"/>
      <c r="N139" s="154"/>
      <c r="O139" s="152"/>
      <c r="P139" s="155"/>
    </row>
    <row r="140" spans="1:16" ht="11.25">
      <c r="A140" s="156"/>
      <c r="B140" s="157" t="s">
        <v>14</v>
      </c>
      <c r="C140" s="150"/>
      <c r="D140" s="153"/>
      <c r="E140" s="158">
        <f>SUM(E110:E138)</f>
        <v>223530.02</v>
      </c>
      <c r="F140" s="225"/>
      <c r="G140" s="170"/>
      <c r="H140" s="154"/>
      <c r="I140" s="152"/>
      <c r="J140" s="153"/>
      <c r="K140" s="154"/>
      <c r="L140" s="152"/>
      <c r="M140" s="153"/>
      <c r="N140" s="154"/>
      <c r="O140" s="152"/>
      <c r="P140" s="155"/>
    </row>
    <row r="141" spans="1:16" ht="11.25">
      <c r="A141" s="156"/>
      <c r="B141" s="157"/>
      <c r="C141" s="150"/>
      <c r="D141" s="153"/>
      <c r="E141" s="158"/>
      <c r="F141" s="225"/>
      <c r="G141" s="170"/>
      <c r="H141" s="154"/>
      <c r="I141" s="152"/>
      <c r="J141" s="153"/>
      <c r="K141" s="154"/>
      <c r="L141" s="152"/>
      <c r="M141" s="153"/>
      <c r="N141" s="154"/>
      <c r="O141" s="152"/>
      <c r="P141" s="155"/>
    </row>
    <row r="142" spans="1:16" ht="11.25">
      <c r="A142" s="156"/>
      <c r="B142" s="157"/>
      <c r="C142" s="150"/>
      <c r="D142" s="153"/>
      <c r="E142" s="158"/>
      <c r="F142" s="225"/>
      <c r="G142" s="170"/>
      <c r="H142" s="154"/>
      <c r="I142" s="152"/>
      <c r="J142" s="153"/>
      <c r="K142" s="154"/>
      <c r="L142" s="152"/>
      <c r="M142" s="153"/>
      <c r="N142" s="154"/>
      <c r="O142" s="152"/>
      <c r="P142" s="155"/>
    </row>
    <row r="143" spans="1:16" ht="11.25">
      <c r="A143" s="156"/>
      <c r="B143" s="149"/>
      <c r="C143" s="150"/>
      <c r="D143" s="153"/>
      <c r="E143" s="152"/>
      <c r="F143" s="152"/>
      <c r="G143" s="170"/>
      <c r="H143" s="154"/>
      <c r="I143" s="152"/>
      <c r="J143" s="153"/>
      <c r="K143" s="154"/>
      <c r="L143" s="152"/>
      <c r="M143" s="153"/>
      <c r="N143" s="154"/>
      <c r="O143" s="152"/>
      <c r="P143" s="155"/>
    </row>
    <row r="144" spans="1:16" ht="11.25">
      <c r="A144" s="185" t="s">
        <v>133</v>
      </c>
      <c r="B144" s="149"/>
      <c r="C144" s="150"/>
      <c r="D144" s="153"/>
      <c r="E144" s="152"/>
      <c r="F144" s="152"/>
      <c r="G144" s="170"/>
      <c r="H144" s="154"/>
      <c r="I144" s="152"/>
      <c r="J144" s="153"/>
      <c r="K144" s="154"/>
      <c r="L144" s="152"/>
      <c r="M144" s="153"/>
      <c r="N144" s="154"/>
      <c r="O144" s="152"/>
      <c r="P144" s="155"/>
    </row>
    <row r="145" spans="1:16" ht="11.25">
      <c r="A145" s="226" t="s">
        <v>134</v>
      </c>
      <c r="B145" s="149"/>
      <c r="C145" s="150"/>
      <c r="D145" s="153"/>
      <c r="E145" s="152"/>
      <c r="F145" s="152"/>
      <c r="G145" s="170"/>
      <c r="H145" s="154"/>
      <c r="I145" s="152"/>
      <c r="J145" s="153"/>
      <c r="K145" s="154"/>
      <c r="L145" s="152"/>
      <c r="M145" s="153"/>
      <c r="N145" s="154"/>
      <c r="O145" s="152"/>
      <c r="P145" s="155"/>
    </row>
    <row r="146" spans="1:16" ht="11.25">
      <c r="A146" s="227" t="s">
        <v>198</v>
      </c>
      <c r="B146" s="278" t="s">
        <v>69</v>
      </c>
      <c r="C146" s="221"/>
      <c r="D146" s="228" t="s">
        <v>156</v>
      </c>
      <c r="E146" s="223">
        <v>304350</v>
      </c>
      <c r="F146" s="152">
        <v>40000</v>
      </c>
      <c r="G146" s="170">
        <v>46</v>
      </c>
      <c r="H146" s="154">
        <v>40186</v>
      </c>
      <c r="I146" s="223">
        <v>100000</v>
      </c>
      <c r="J146" s="229">
        <v>1160</v>
      </c>
      <c r="K146" s="230">
        <v>40254</v>
      </c>
      <c r="L146" s="223">
        <v>164350</v>
      </c>
      <c r="M146" s="222">
        <v>3028</v>
      </c>
      <c r="N146" s="230">
        <v>40387</v>
      </c>
      <c r="O146" s="223">
        <f>+F146+I146+L146</f>
        <v>304350</v>
      </c>
      <c r="P146" s="231">
        <f>E146-O146</f>
        <v>0</v>
      </c>
    </row>
    <row r="147" spans="1:16" ht="11.25">
      <c r="A147" s="156"/>
      <c r="B147" s="157" t="s">
        <v>14</v>
      </c>
      <c r="C147" s="150"/>
      <c r="D147" s="153"/>
      <c r="E147" s="158">
        <f>SUM(E146:E146)</f>
        <v>304350</v>
      </c>
      <c r="F147" s="158"/>
      <c r="G147" s="170"/>
      <c r="H147" s="154"/>
      <c r="I147" s="152"/>
      <c r="J147" s="153"/>
      <c r="K147" s="154"/>
      <c r="L147" s="152"/>
      <c r="M147" s="153"/>
      <c r="N147" s="154"/>
      <c r="O147" s="152"/>
      <c r="P147" s="155"/>
    </row>
    <row r="148" spans="1:16" ht="12" thickBot="1">
      <c r="A148" s="187"/>
      <c r="B148" s="188"/>
      <c r="C148" s="189"/>
      <c r="D148" s="173"/>
      <c r="E148" s="190"/>
      <c r="F148" s="190"/>
      <c r="G148" s="191"/>
      <c r="H148" s="192"/>
      <c r="I148" s="190"/>
      <c r="J148" s="173"/>
      <c r="K148" s="192"/>
      <c r="L148" s="190"/>
      <c r="M148" s="173"/>
      <c r="N148" s="192"/>
      <c r="O148" s="190"/>
      <c r="P148" s="193"/>
    </row>
    <row r="149" spans="1:16" ht="12" thickTop="1">
      <c r="A149" s="214"/>
      <c r="B149" s="214"/>
      <c r="C149" s="214"/>
      <c r="D149" s="215"/>
      <c r="E149" s="216"/>
      <c r="F149" s="216"/>
      <c r="G149" s="217"/>
      <c r="H149" s="218"/>
      <c r="I149" s="216"/>
      <c r="J149" s="215"/>
      <c r="K149" s="218"/>
      <c r="L149" s="216"/>
      <c r="M149" s="215"/>
      <c r="N149" s="218"/>
      <c r="O149" s="216"/>
      <c r="P149" s="216"/>
    </row>
    <row r="150" spans="1:16" ht="11.25">
      <c r="A150" s="214"/>
      <c r="B150" s="214"/>
      <c r="C150" s="214"/>
      <c r="D150" s="215"/>
      <c r="E150" s="216"/>
      <c r="F150" s="216"/>
      <c r="G150" s="217"/>
      <c r="H150" s="218"/>
      <c r="I150" s="216"/>
      <c r="J150" s="215"/>
      <c r="K150" s="218"/>
      <c r="L150" s="216"/>
      <c r="M150" s="215"/>
      <c r="N150" s="218"/>
      <c r="O150" s="216"/>
      <c r="P150" s="216"/>
    </row>
    <row r="151" spans="1:16" ht="11.25">
      <c r="A151" s="214"/>
      <c r="B151" s="214"/>
      <c r="C151" s="214"/>
      <c r="D151" s="215"/>
      <c r="E151" s="216"/>
      <c r="F151" s="216"/>
      <c r="G151" s="217"/>
      <c r="H151" s="218"/>
      <c r="I151" s="216"/>
      <c r="J151" s="215"/>
      <c r="K151" s="218"/>
      <c r="L151" s="216"/>
      <c r="M151" s="215"/>
      <c r="N151" s="218"/>
      <c r="O151" s="216"/>
      <c r="P151" s="216"/>
    </row>
    <row r="152" spans="1:16" ht="12" thickBot="1">
      <c r="A152" s="214"/>
      <c r="B152" s="214"/>
      <c r="C152" s="214"/>
      <c r="D152" s="215"/>
      <c r="E152" s="216"/>
      <c r="F152" s="216"/>
      <c r="G152" s="217"/>
      <c r="H152" s="218"/>
      <c r="I152" s="216"/>
      <c r="J152" s="215"/>
      <c r="K152" s="218"/>
      <c r="L152" s="216"/>
      <c r="M152" s="215"/>
      <c r="N152" s="218"/>
      <c r="O152" s="216"/>
      <c r="P152" s="216"/>
    </row>
    <row r="153" spans="1:16" ht="12.75" thickBot="1" thickTop="1">
      <c r="A153" s="198" t="s">
        <v>0</v>
      </c>
      <c r="B153" s="199" t="s">
        <v>1</v>
      </c>
      <c r="C153" s="199" t="s">
        <v>39</v>
      </c>
      <c r="D153" s="199" t="s">
        <v>2</v>
      </c>
      <c r="E153" s="199" t="s">
        <v>123</v>
      </c>
      <c r="F153" s="199" t="s">
        <v>175</v>
      </c>
      <c r="G153" s="199" t="s">
        <v>11</v>
      </c>
      <c r="H153" s="199" t="s">
        <v>12</v>
      </c>
      <c r="I153" s="199" t="s">
        <v>3</v>
      </c>
      <c r="J153" s="199" t="s">
        <v>11</v>
      </c>
      <c r="K153" s="199" t="s">
        <v>12</v>
      </c>
      <c r="L153" s="199" t="s">
        <v>186</v>
      </c>
      <c r="M153" s="199" t="s">
        <v>11</v>
      </c>
      <c r="N153" s="199" t="s">
        <v>12</v>
      </c>
      <c r="O153" s="199" t="s">
        <v>6</v>
      </c>
      <c r="P153" s="200" t="s">
        <v>7</v>
      </c>
    </row>
    <row r="154" spans="1:16" ht="12.75" thickBot="1" thickTop="1">
      <c r="A154" s="201"/>
      <c r="B154" s="214"/>
      <c r="C154" s="214"/>
      <c r="D154" s="215"/>
      <c r="E154" s="216"/>
      <c r="F154" s="216"/>
      <c r="G154" s="217"/>
      <c r="H154" s="218"/>
      <c r="I154" s="216"/>
      <c r="J154" s="215"/>
      <c r="K154" s="218"/>
      <c r="L154" s="216"/>
      <c r="M154" s="215"/>
      <c r="N154" s="218"/>
      <c r="O154" s="216"/>
      <c r="P154" s="203"/>
    </row>
    <row r="155" spans="1:16" ht="12" thickTop="1">
      <c r="A155" s="232" t="s">
        <v>93</v>
      </c>
      <c r="B155" s="194"/>
      <c r="C155" s="194"/>
      <c r="D155" s="195"/>
      <c r="E155" s="196"/>
      <c r="F155" s="196"/>
      <c r="G155" s="202"/>
      <c r="H155" s="197"/>
      <c r="I155" s="196"/>
      <c r="J155" s="195"/>
      <c r="K155" s="197"/>
      <c r="L155" s="196"/>
      <c r="M155" s="195"/>
      <c r="N155" s="197"/>
      <c r="O155" s="196"/>
      <c r="P155" s="205"/>
    </row>
    <row r="156" spans="1:16" ht="12" thickBot="1">
      <c r="A156" s="233"/>
      <c r="B156" s="194"/>
      <c r="C156" s="194"/>
      <c r="D156" s="195"/>
      <c r="E156" s="196"/>
      <c r="F156" s="196"/>
      <c r="G156" s="202"/>
      <c r="H156" s="197"/>
      <c r="I156" s="196"/>
      <c r="J156" s="195"/>
      <c r="K156" s="197"/>
      <c r="L156" s="196"/>
      <c r="M156" s="195"/>
      <c r="N156" s="197"/>
      <c r="O156" s="196"/>
      <c r="P156" s="207"/>
    </row>
    <row r="157" spans="1:16" ht="12" thickTop="1">
      <c r="A157" s="234" t="s">
        <v>172</v>
      </c>
      <c r="B157" s="276"/>
      <c r="C157" s="178"/>
      <c r="D157" s="179"/>
      <c r="E157" s="180"/>
      <c r="F157" s="180"/>
      <c r="G157" s="209"/>
      <c r="H157" s="181"/>
      <c r="I157" s="180"/>
      <c r="J157" s="179"/>
      <c r="K157" s="181"/>
      <c r="L157" s="180"/>
      <c r="M157" s="179"/>
      <c r="N157" s="181"/>
      <c r="O157" s="180"/>
      <c r="P157" s="210"/>
    </row>
    <row r="158" spans="1:16" ht="11.25">
      <c r="A158" s="148" t="s">
        <v>199</v>
      </c>
      <c r="B158" s="149" t="s">
        <v>95</v>
      </c>
      <c r="C158" s="150"/>
      <c r="D158" s="151" t="s">
        <v>159</v>
      </c>
      <c r="E158" s="152">
        <v>221500</v>
      </c>
      <c r="F158" s="152">
        <v>50000</v>
      </c>
      <c r="G158" s="153">
        <v>47</v>
      </c>
      <c r="H158" s="154">
        <v>40186</v>
      </c>
      <c r="I158" s="152">
        <v>100000</v>
      </c>
      <c r="J158" s="170">
        <v>564</v>
      </c>
      <c r="K158" s="154">
        <v>40220</v>
      </c>
      <c r="L158" s="152">
        <v>71500</v>
      </c>
      <c r="M158" s="153">
        <v>2033</v>
      </c>
      <c r="N158" s="154">
        <v>40317</v>
      </c>
      <c r="O158" s="152">
        <f>+F158+I158+L158</f>
        <v>221500</v>
      </c>
      <c r="P158" s="155">
        <f>E158-O158</f>
        <v>0</v>
      </c>
    </row>
    <row r="159" spans="1:16" ht="11.25">
      <c r="A159" s="156"/>
      <c r="B159" s="157" t="s">
        <v>14</v>
      </c>
      <c r="C159" s="150"/>
      <c r="D159" s="153"/>
      <c r="E159" s="158">
        <f>SUM(E158:E158)</f>
        <v>221500</v>
      </c>
      <c r="F159" s="158"/>
      <c r="G159" s="153"/>
      <c r="H159" s="154"/>
      <c r="I159" s="152"/>
      <c r="J159" s="153"/>
      <c r="K159" s="154"/>
      <c r="L159" s="152"/>
      <c r="M159" s="153"/>
      <c r="N159" s="154"/>
      <c r="O159" s="152"/>
      <c r="P159" s="155"/>
    </row>
    <row r="160" spans="1:16" ht="11.25">
      <c r="A160" s="156"/>
      <c r="B160" s="157"/>
      <c r="C160" s="150"/>
      <c r="D160" s="153"/>
      <c r="E160" s="158"/>
      <c r="F160" s="158"/>
      <c r="G160" s="153"/>
      <c r="H160" s="154"/>
      <c r="I160" s="152"/>
      <c r="J160" s="153"/>
      <c r="K160" s="154"/>
      <c r="L160" s="152"/>
      <c r="M160" s="153"/>
      <c r="N160" s="154"/>
      <c r="O160" s="152"/>
      <c r="P160" s="155"/>
    </row>
    <row r="161" spans="1:16" ht="11.25">
      <c r="A161" s="156"/>
      <c r="B161" s="157"/>
      <c r="C161" s="150"/>
      <c r="D161" s="153"/>
      <c r="E161" s="158"/>
      <c r="F161" s="158"/>
      <c r="G161" s="153"/>
      <c r="H161" s="154"/>
      <c r="I161" s="152"/>
      <c r="J161" s="153"/>
      <c r="K161" s="154"/>
      <c r="L161" s="152"/>
      <c r="M161" s="153"/>
      <c r="N161" s="154"/>
      <c r="O161" s="152"/>
      <c r="P161" s="155"/>
    </row>
    <row r="162" spans="1:16" ht="11.25">
      <c r="A162" s="156"/>
      <c r="B162" s="149"/>
      <c r="C162" s="150"/>
      <c r="D162" s="153"/>
      <c r="E162" s="152"/>
      <c r="F162" s="152"/>
      <c r="G162" s="153"/>
      <c r="H162" s="154"/>
      <c r="I162" s="152"/>
      <c r="J162" s="153"/>
      <c r="K162" s="154"/>
      <c r="L162" s="152"/>
      <c r="M162" s="153"/>
      <c r="N162" s="154"/>
      <c r="O162" s="152"/>
      <c r="P162" s="155"/>
    </row>
    <row r="163" spans="1:16" ht="11.25">
      <c r="A163" s="235" t="s">
        <v>96</v>
      </c>
      <c r="B163" s="149"/>
      <c r="C163" s="150"/>
      <c r="D163" s="153"/>
      <c r="E163" s="152"/>
      <c r="F163" s="152"/>
      <c r="G163" s="153"/>
      <c r="H163" s="154"/>
      <c r="I163" s="152"/>
      <c r="J163" s="153"/>
      <c r="K163" s="154"/>
      <c r="L163" s="152"/>
      <c r="M163" s="153"/>
      <c r="N163" s="154"/>
      <c r="O163" s="152"/>
      <c r="P163" s="155"/>
    </row>
    <row r="164" spans="1:16" ht="11.25">
      <c r="A164" s="148" t="s">
        <v>200</v>
      </c>
      <c r="B164" s="149" t="s">
        <v>98</v>
      </c>
      <c r="C164" s="236">
        <v>6000</v>
      </c>
      <c r="D164" s="151" t="s">
        <v>163</v>
      </c>
      <c r="E164" s="152">
        <v>5200</v>
      </c>
      <c r="F164" s="152"/>
      <c r="G164" s="153"/>
      <c r="H164" s="154"/>
      <c r="I164" s="152"/>
      <c r="J164" s="153"/>
      <c r="K164" s="154"/>
      <c r="L164" s="152">
        <v>6000</v>
      </c>
      <c r="M164" s="153">
        <v>1161</v>
      </c>
      <c r="N164" s="154">
        <v>40254</v>
      </c>
      <c r="O164" s="152">
        <f aca="true" t="shared" si="10" ref="O164:O174">F164+I164+L164</f>
        <v>6000</v>
      </c>
      <c r="P164" s="155">
        <f aca="true" t="shared" si="11" ref="P164:P174">E164-O164</f>
        <v>-800</v>
      </c>
    </row>
    <row r="165" spans="1:16" ht="11.25">
      <c r="A165" s="156"/>
      <c r="B165" s="149" t="s">
        <v>99</v>
      </c>
      <c r="C165" s="150"/>
      <c r="D165" s="151" t="s">
        <v>161</v>
      </c>
      <c r="E165" s="152">
        <v>230</v>
      </c>
      <c r="F165" s="152"/>
      <c r="G165" s="153"/>
      <c r="H165" s="154"/>
      <c r="I165" s="152"/>
      <c r="J165" s="153"/>
      <c r="K165" s="154"/>
      <c r="L165" s="152">
        <v>230</v>
      </c>
      <c r="M165" s="153">
        <v>1162</v>
      </c>
      <c r="N165" s="154">
        <v>40254</v>
      </c>
      <c r="O165" s="152">
        <f t="shared" si="10"/>
        <v>230</v>
      </c>
      <c r="P165" s="155">
        <f t="shared" si="11"/>
        <v>0</v>
      </c>
    </row>
    <row r="166" spans="1:16" ht="11.25">
      <c r="A166" s="156"/>
      <c r="B166" s="149" t="s">
        <v>100</v>
      </c>
      <c r="C166" s="236">
        <v>6000</v>
      </c>
      <c r="D166" s="151" t="s">
        <v>162</v>
      </c>
      <c r="E166" s="152">
        <v>5000</v>
      </c>
      <c r="F166" s="152"/>
      <c r="G166" s="153"/>
      <c r="H166" s="154"/>
      <c r="I166" s="152"/>
      <c r="J166" s="153"/>
      <c r="K166" s="154"/>
      <c r="L166" s="152">
        <v>6000</v>
      </c>
      <c r="M166" s="153">
        <v>1163</v>
      </c>
      <c r="N166" s="154">
        <v>40254</v>
      </c>
      <c r="O166" s="152">
        <f t="shared" si="10"/>
        <v>6000</v>
      </c>
      <c r="P166" s="155">
        <f t="shared" si="11"/>
        <v>-1000</v>
      </c>
    </row>
    <row r="167" spans="1:16" ht="11.25">
      <c r="A167" s="156"/>
      <c r="B167" s="14" t="s">
        <v>277</v>
      </c>
      <c r="C167" s="150"/>
      <c r="D167" s="151" t="s">
        <v>160</v>
      </c>
      <c r="E167" s="152">
        <v>1677</v>
      </c>
      <c r="F167" s="152"/>
      <c r="G167" s="153"/>
      <c r="H167" s="154"/>
      <c r="I167" s="152"/>
      <c r="J167" s="153"/>
      <c r="K167" s="154"/>
      <c r="L167" s="152">
        <v>1677</v>
      </c>
      <c r="M167" s="153">
        <v>1164</v>
      </c>
      <c r="N167" s="154">
        <v>40254</v>
      </c>
      <c r="O167" s="152">
        <f t="shared" si="10"/>
        <v>1677</v>
      </c>
      <c r="P167" s="155">
        <f t="shared" si="11"/>
        <v>0</v>
      </c>
    </row>
    <row r="168" spans="1:16" ht="11.25">
      <c r="A168" s="156"/>
      <c r="B168" s="149" t="s">
        <v>255</v>
      </c>
      <c r="C168" s="150"/>
      <c r="D168" s="151" t="s">
        <v>165</v>
      </c>
      <c r="E168" s="152">
        <v>600</v>
      </c>
      <c r="F168" s="152"/>
      <c r="G168" s="153"/>
      <c r="H168" s="154"/>
      <c r="I168" s="152"/>
      <c r="J168" s="153"/>
      <c r="K168" s="154"/>
      <c r="L168" s="152">
        <v>600</v>
      </c>
      <c r="M168" s="153">
        <v>1165</v>
      </c>
      <c r="N168" s="154">
        <v>40254</v>
      </c>
      <c r="O168" s="152">
        <f t="shared" si="10"/>
        <v>600</v>
      </c>
      <c r="P168" s="155">
        <f t="shared" si="11"/>
        <v>0</v>
      </c>
    </row>
    <row r="169" spans="1:16" ht="11.25">
      <c r="A169" s="156"/>
      <c r="B169" s="149" t="s">
        <v>103</v>
      </c>
      <c r="C169" s="150"/>
      <c r="D169" s="153">
        <v>3261</v>
      </c>
      <c r="E169" s="152">
        <v>350</v>
      </c>
      <c r="F169" s="152"/>
      <c r="G169" s="153"/>
      <c r="H169" s="154"/>
      <c r="I169" s="152"/>
      <c r="J169" s="153"/>
      <c r="K169" s="154"/>
      <c r="L169" s="152">
        <v>350</v>
      </c>
      <c r="M169" s="153">
        <v>1166</v>
      </c>
      <c r="N169" s="154">
        <v>40254</v>
      </c>
      <c r="O169" s="152">
        <f t="shared" si="10"/>
        <v>350</v>
      </c>
      <c r="P169" s="155">
        <f t="shared" si="11"/>
        <v>0</v>
      </c>
    </row>
    <row r="170" spans="1:16" ht="11.25">
      <c r="A170" s="156"/>
      <c r="B170" s="149" t="s">
        <v>256</v>
      </c>
      <c r="C170" s="150"/>
      <c r="D170" s="151" t="s">
        <v>164</v>
      </c>
      <c r="E170" s="152">
        <v>1500</v>
      </c>
      <c r="F170" s="152"/>
      <c r="G170" s="153"/>
      <c r="H170" s="154"/>
      <c r="I170" s="152"/>
      <c r="J170" s="153"/>
      <c r="K170" s="154"/>
      <c r="L170" s="152">
        <v>1500</v>
      </c>
      <c r="M170" s="153">
        <v>1167</v>
      </c>
      <c r="N170" s="154">
        <v>40254</v>
      </c>
      <c r="O170" s="152">
        <f t="shared" si="10"/>
        <v>1500</v>
      </c>
      <c r="P170" s="155">
        <f t="shared" si="11"/>
        <v>0</v>
      </c>
    </row>
    <row r="171" spans="1:16" ht="11.25">
      <c r="A171" s="156"/>
      <c r="B171" s="149" t="s">
        <v>105</v>
      </c>
      <c r="C171" s="150"/>
      <c r="D171" s="153">
        <v>1044</v>
      </c>
      <c r="E171" s="152">
        <v>700</v>
      </c>
      <c r="F171" s="152"/>
      <c r="G171" s="153"/>
      <c r="H171" s="154"/>
      <c r="I171" s="152"/>
      <c r="J171" s="153"/>
      <c r="K171" s="154"/>
      <c r="L171" s="152">
        <v>700</v>
      </c>
      <c r="M171" s="153">
        <v>565</v>
      </c>
      <c r="N171" s="154">
        <v>40220</v>
      </c>
      <c r="O171" s="152">
        <f t="shared" si="10"/>
        <v>700</v>
      </c>
      <c r="P171" s="155">
        <f t="shared" si="11"/>
        <v>0</v>
      </c>
    </row>
    <row r="172" spans="1:16" ht="11.25">
      <c r="A172" s="156"/>
      <c r="B172" s="149" t="s">
        <v>106</v>
      </c>
      <c r="C172" s="150"/>
      <c r="D172" s="153">
        <v>1518</v>
      </c>
      <c r="E172" s="152">
        <v>7000</v>
      </c>
      <c r="F172" s="152"/>
      <c r="G172" s="153"/>
      <c r="H172" s="154"/>
      <c r="I172" s="152"/>
      <c r="J172" s="153"/>
      <c r="K172" s="154"/>
      <c r="L172" s="152">
        <v>7000</v>
      </c>
      <c r="M172" s="153">
        <v>1168</v>
      </c>
      <c r="N172" s="154">
        <v>40254</v>
      </c>
      <c r="O172" s="152">
        <f t="shared" si="10"/>
        <v>7000</v>
      </c>
      <c r="P172" s="155">
        <f t="shared" si="11"/>
        <v>0</v>
      </c>
    </row>
    <row r="173" spans="1:16" ht="11.25">
      <c r="A173" s="156"/>
      <c r="B173" s="149" t="s">
        <v>107</v>
      </c>
      <c r="C173" s="150"/>
      <c r="D173" s="153">
        <v>3306</v>
      </c>
      <c r="E173" s="152">
        <v>520</v>
      </c>
      <c r="F173" s="152"/>
      <c r="G173" s="153"/>
      <c r="H173" s="154"/>
      <c r="I173" s="152"/>
      <c r="J173" s="153"/>
      <c r="K173" s="154"/>
      <c r="L173" s="152">
        <v>520</v>
      </c>
      <c r="M173" s="153">
        <v>1293</v>
      </c>
      <c r="N173" s="154">
        <v>40262</v>
      </c>
      <c r="O173" s="152">
        <f t="shared" si="10"/>
        <v>520</v>
      </c>
      <c r="P173" s="155">
        <f t="shared" si="11"/>
        <v>0</v>
      </c>
    </row>
    <row r="174" spans="1:16" ht="11.25">
      <c r="A174" s="156"/>
      <c r="B174" s="277" t="s">
        <v>204</v>
      </c>
      <c r="C174" s="150"/>
      <c r="D174" s="153">
        <v>8973</v>
      </c>
      <c r="E174" s="152">
        <v>0</v>
      </c>
      <c r="F174" s="152"/>
      <c r="G174" s="153"/>
      <c r="H174" s="154"/>
      <c r="I174" s="152"/>
      <c r="J174" s="153"/>
      <c r="K174" s="154"/>
      <c r="L174" s="152"/>
      <c r="M174" s="153"/>
      <c r="N174" s="154"/>
      <c r="O174" s="152">
        <f t="shared" si="10"/>
        <v>0</v>
      </c>
      <c r="P174" s="155">
        <f t="shared" si="11"/>
        <v>0</v>
      </c>
    </row>
    <row r="175" spans="1:16" ht="11.25">
      <c r="A175" s="156"/>
      <c r="B175" s="157" t="s">
        <v>14</v>
      </c>
      <c r="C175" s="150"/>
      <c r="D175" s="153"/>
      <c r="E175" s="158">
        <f>SUM(E164:E174)</f>
        <v>22777</v>
      </c>
      <c r="F175" s="158"/>
      <c r="G175" s="153"/>
      <c r="H175" s="154"/>
      <c r="I175" s="152"/>
      <c r="J175" s="153"/>
      <c r="K175" s="154"/>
      <c r="L175" s="152"/>
      <c r="M175" s="153"/>
      <c r="N175" s="154"/>
      <c r="O175" s="150"/>
      <c r="P175" s="159"/>
    </row>
    <row r="176" spans="1:16" ht="12" thickBot="1">
      <c r="A176" s="187"/>
      <c r="B176" s="188"/>
      <c r="C176" s="189"/>
      <c r="D176" s="173"/>
      <c r="E176" s="190"/>
      <c r="F176" s="190"/>
      <c r="G176" s="173"/>
      <c r="H176" s="192"/>
      <c r="I176" s="190"/>
      <c r="J176" s="173"/>
      <c r="K176" s="192"/>
      <c r="L176" s="190"/>
      <c r="M176" s="173"/>
      <c r="N176" s="192"/>
      <c r="O176" s="189"/>
      <c r="P176" s="237"/>
    </row>
    <row r="177" spans="1:16" ht="12" thickTop="1">
      <c r="A177" s="214"/>
      <c r="B177" s="214"/>
      <c r="C177" s="214"/>
      <c r="D177" s="215"/>
      <c r="E177" s="216"/>
      <c r="F177" s="216"/>
      <c r="G177" s="215"/>
      <c r="H177" s="218"/>
      <c r="I177" s="216"/>
      <c r="J177" s="215"/>
      <c r="K177" s="218"/>
      <c r="L177" s="216"/>
      <c r="M177" s="215"/>
      <c r="N177" s="218"/>
      <c r="O177" s="214"/>
      <c r="P177" s="214"/>
    </row>
    <row r="178" spans="1:16" ht="11.25">
      <c r="A178" s="214"/>
      <c r="B178" s="214"/>
      <c r="C178" s="214"/>
      <c r="D178" s="215"/>
      <c r="E178" s="216"/>
      <c r="F178" s="216"/>
      <c r="G178" s="215"/>
      <c r="H178" s="218"/>
      <c r="I178" s="216"/>
      <c r="J178" s="215"/>
      <c r="K178" s="218"/>
      <c r="L178" s="216"/>
      <c r="M178" s="215"/>
      <c r="N178" s="218"/>
      <c r="O178" s="214"/>
      <c r="P178" s="214"/>
    </row>
    <row r="179" spans="1:16" ht="11.25">
      <c r="A179" s="214"/>
      <c r="B179" s="214"/>
      <c r="C179" s="214"/>
      <c r="D179" s="215"/>
      <c r="E179" s="216"/>
      <c r="F179" s="216"/>
      <c r="G179" s="215"/>
      <c r="H179" s="218"/>
      <c r="I179" s="216"/>
      <c r="J179" s="215"/>
      <c r="K179" s="218"/>
      <c r="L179" s="216"/>
      <c r="M179" s="215"/>
      <c r="N179" s="218"/>
      <c r="O179" s="214"/>
      <c r="P179" s="214"/>
    </row>
    <row r="180" spans="1:16" ht="12" thickBot="1">
      <c r="A180" s="214"/>
      <c r="B180" s="214"/>
      <c r="C180" s="214"/>
      <c r="D180" s="215"/>
      <c r="E180" s="216"/>
      <c r="F180" s="216"/>
      <c r="G180" s="215"/>
      <c r="H180" s="218"/>
      <c r="I180" s="216"/>
      <c r="J180" s="215"/>
      <c r="K180" s="218"/>
      <c r="L180" s="216"/>
      <c r="M180" s="215"/>
      <c r="N180" s="218"/>
      <c r="O180" s="214"/>
      <c r="P180" s="214"/>
    </row>
    <row r="181" spans="1:16" ht="12.75" thickBot="1" thickTop="1">
      <c r="A181" s="198" t="s">
        <v>0</v>
      </c>
      <c r="B181" s="199" t="s">
        <v>1</v>
      </c>
      <c r="C181" s="199" t="s">
        <v>39</v>
      </c>
      <c r="D181" s="199" t="s">
        <v>2</v>
      </c>
      <c r="E181" s="199" t="s">
        <v>123</v>
      </c>
      <c r="F181" s="199" t="s">
        <v>175</v>
      </c>
      <c r="G181" s="199" t="s">
        <v>11</v>
      </c>
      <c r="H181" s="199" t="s">
        <v>12</v>
      </c>
      <c r="I181" s="199" t="s">
        <v>3</v>
      </c>
      <c r="J181" s="199" t="s">
        <v>11</v>
      </c>
      <c r="K181" s="199" t="s">
        <v>12</v>
      </c>
      <c r="L181" s="199" t="s">
        <v>186</v>
      </c>
      <c r="M181" s="199" t="s">
        <v>11</v>
      </c>
      <c r="N181" s="199" t="s">
        <v>12</v>
      </c>
      <c r="O181" s="199" t="s">
        <v>6</v>
      </c>
      <c r="P181" s="200" t="s">
        <v>7</v>
      </c>
    </row>
    <row r="182" spans="1:16" ht="12" thickTop="1">
      <c r="A182" s="238"/>
      <c r="B182" s="239"/>
      <c r="C182" s="239"/>
      <c r="D182" s="239"/>
      <c r="E182" s="239"/>
      <c r="F182" s="239"/>
      <c r="G182" s="239"/>
      <c r="H182" s="239"/>
      <c r="I182" s="239"/>
      <c r="J182" s="239"/>
      <c r="K182" s="239"/>
      <c r="L182" s="239"/>
      <c r="M182" s="239"/>
      <c r="N182" s="239"/>
      <c r="O182" s="239"/>
      <c r="P182" s="240"/>
    </row>
    <row r="183" spans="1:16" ht="11.25">
      <c r="A183" s="241" t="s">
        <v>283</v>
      </c>
      <c r="B183" s="194"/>
      <c r="C183" s="194"/>
      <c r="D183" s="195"/>
      <c r="E183" s="196"/>
      <c r="F183" s="196"/>
      <c r="G183" s="195"/>
      <c r="H183" s="197"/>
      <c r="I183" s="196"/>
      <c r="J183" s="195"/>
      <c r="K183" s="197"/>
      <c r="L183" s="196"/>
      <c r="M183" s="195"/>
      <c r="N183" s="197"/>
      <c r="O183" s="194"/>
      <c r="P183" s="242"/>
    </row>
    <row r="184" spans="1:16" ht="12" thickBot="1">
      <c r="A184" s="243"/>
      <c r="B184" s="194"/>
      <c r="C184" s="194"/>
      <c r="D184" s="195"/>
      <c r="E184" s="196"/>
      <c r="F184" s="196"/>
      <c r="G184" s="195"/>
      <c r="H184" s="197"/>
      <c r="I184" s="196"/>
      <c r="J184" s="195"/>
      <c r="K184" s="197"/>
      <c r="L184" s="196"/>
      <c r="M184" s="195"/>
      <c r="N184" s="197"/>
      <c r="O184" s="194"/>
      <c r="P184" s="244"/>
    </row>
    <row r="185" spans="1:16" ht="12" thickTop="1">
      <c r="A185" s="234" t="s">
        <v>109</v>
      </c>
      <c r="B185" s="276"/>
      <c r="C185" s="178"/>
      <c r="D185" s="179"/>
      <c r="E185" s="180"/>
      <c r="F185" s="180"/>
      <c r="G185" s="179"/>
      <c r="H185" s="181"/>
      <c r="I185" s="180"/>
      <c r="J185" s="179"/>
      <c r="K185" s="181"/>
      <c r="L185" s="180"/>
      <c r="M185" s="179"/>
      <c r="N185" s="181"/>
      <c r="O185" s="178"/>
      <c r="P185" s="182"/>
    </row>
    <row r="186" spans="1:16" ht="11.25">
      <c r="A186" s="148" t="s">
        <v>201</v>
      </c>
      <c r="B186" s="149" t="s">
        <v>111</v>
      </c>
      <c r="C186" s="150"/>
      <c r="D186" s="151" t="s">
        <v>167</v>
      </c>
      <c r="E186" s="225">
        <v>1800</v>
      </c>
      <c r="F186" s="152"/>
      <c r="G186" s="153"/>
      <c r="H186" s="154"/>
      <c r="I186" s="152"/>
      <c r="J186" s="153"/>
      <c r="K186" s="154"/>
      <c r="L186" s="152">
        <v>1800</v>
      </c>
      <c r="M186" s="153">
        <v>1169</v>
      </c>
      <c r="N186" s="154">
        <v>40254</v>
      </c>
      <c r="O186" s="152">
        <f>F186+I186+L186</f>
        <v>1800</v>
      </c>
      <c r="P186" s="155">
        <f>E186-O186</f>
        <v>0</v>
      </c>
    </row>
    <row r="187" spans="1:16" ht="11.25">
      <c r="A187" s="156"/>
      <c r="B187" s="149" t="s">
        <v>112</v>
      </c>
      <c r="C187" s="150"/>
      <c r="D187" s="151" t="s">
        <v>166</v>
      </c>
      <c r="E187" s="152">
        <v>30490</v>
      </c>
      <c r="F187" s="152"/>
      <c r="G187" s="153"/>
      <c r="H187" s="154"/>
      <c r="I187" s="152"/>
      <c r="J187" s="153"/>
      <c r="K187" s="154"/>
      <c r="L187" s="152">
        <v>30490</v>
      </c>
      <c r="M187" s="153">
        <v>1294</v>
      </c>
      <c r="N187" s="154">
        <v>40262</v>
      </c>
      <c r="O187" s="152">
        <f>F187+I187+L187</f>
        <v>30490</v>
      </c>
      <c r="P187" s="155">
        <f>E187-O187</f>
        <v>0</v>
      </c>
    </row>
    <row r="188" spans="1:16" ht="11.25">
      <c r="A188" s="156"/>
      <c r="B188" s="149" t="s">
        <v>173</v>
      </c>
      <c r="C188" s="153" t="s">
        <v>220</v>
      </c>
      <c r="D188" s="151">
        <v>2289</v>
      </c>
      <c r="E188" s="152">
        <v>30000</v>
      </c>
      <c r="F188" s="152"/>
      <c r="G188" s="153"/>
      <c r="H188" s="154"/>
      <c r="I188" s="152"/>
      <c r="J188" s="153"/>
      <c r="K188" s="154"/>
      <c r="L188" s="152">
        <v>30000</v>
      </c>
      <c r="M188" s="153">
        <v>5525</v>
      </c>
      <c r="N188" s="154">
        <v>40548</v>
      </c>
      <c r="O188" s="152">
        <f>F188+I188+L188</f>
        <v>30000</v>
      </c>
      <c r="P188" s="155">
        <f>E188-O188</f>
        <v>0</v>
      </c>
    </row>
    <row r="189" spans="1:16" ht="11.25">
      <c r="A189" s="156"/>
      <c r="B189" s="157" t="s">
        <v>14</v>
      </c>
      <c r="C189" s="150"/>
      <c r="D189" s="153"/>
      <c r="E189" s="245">
        <f>SUM(E186:E188)</f>
        <v>62290</v>
      </c>
      <c r="F189" s="158"/>
      <c r="G189" s="153"/>
      <c r="H189" s="154"/>
      <c r="I189" s="152"/>
      <c r="J189" s="153"/>
      <c r="K189" s="154"/>
      <c r="L189" s="152"/>
      <c r="M189" s="153"/>
      <c r="N189" s="154"/>
      <c r="O189" s="152"/>
      <c r="P189" s="155"/>
    </row>
    <row r="190" spans="1:16" ht="11.25">
      <c r="A190" s="156"/>
      <c r="B190" s="157"/>
      <c r="C190" s="150"/>
      <c r="D190" s="153"/>
      <c r="E190" s="245"/>
      <c r="F190" s="158"/>
      <c r="G190" s="153"/>
      <c r="H190" s="154"/>
      <c r="I190" s="152"/>
      <c r="J190" s="153"/>
      <c r="K190" s="154"/>
      <c r="L190" s="152"/>
      <c r="M190" s="153"/>
      <c r="N190" s="154"/>
      <c r="O190" s="152"/>
      <c r="P190" s="155"/>
    </row>
    <row r="191" spans="1:16" ht="11.25">
      <c r="A191" s="156"/>
      <c r="B191" s="157"/>
      <c r="C191" s="150"/>
      <c r="D191" s="153"/>
      <c r="E191" s="246"/>
      <c r="F191" s="158"/>
      <c r="G191" s="153"/>
      <c r="H191" s="154"/>
      <c r="I191" s="152"/>
      <c r="J191" s="153"/>
      <c r="K191" s="154"/>
      <c r="L191" s="152"/>
      <c r="M191" s="153"/>
      <c r="N191" s="154"/>
      <c r="O191" s="152"/>
      <c r="P191" s="155"/>
    </row>
    <row r="192" spans="1:16" ht="11.25">
      <c r="A192" s="156"/>
      <c r="B192" s="149"/>
      <c r="C192" s="150"/>
      <c r="D192" s="153"/>
      <c r="E192" s="152"/>
      <c r="F192" s="152"/>
      <c r="G192" s="153"/>
      <c r="H192" s="154"/>
      <c r="I192" s="152"/>
      <c r="J192" s="153"/>
      <c r="K192" s="154"/>
      <c r="L192" s="152"/>
      <c r="M192" s="153"/>
      <c r="N192" s="154"/>
      <c r="O192" s="152"/>
      <c r="P192" s="155"/>
    </row>
    <row r="193" spans="1:16" ht="11.25">
      <c r="A193" s="235" t="s">
        <v>113</v>
      </c>
      <c r="B193" s="149"/>
      <c r="C193" s="150"/>
      <c r="D193" s="153"/>
      <c r="E193" s="152"/>
      <c r="F193" s="152"/>
      <c r="G193" s="153"/>
      <c r="H193" s="154"/>
      <c r="I193" s="152"/>
      <c r="J193" s="153"/>
      <c r="K193" s="154"/>
      <c r="L193" s="152"/>
      <c r="M193" s="153"/>
      <c r="N193" s="154"/>
      <c r="O193" s="152"/>
      <c r="P193" s="155"/>
    </row>
    <row r="194" spans="1:16" ht="11.25">
      <c r="A194" s="148" t="s">
        <v>202</v>
      </c>
      <c r="B194" s="149" t="s">
        <v>115</v>
      </c>
      <c r="C194" s="150"/>
      <c r="D194" s="151" t="s">
        <v>169</v>
      </c>
      <c r="E194" s="152">
        <v>15800</v>
      </c>
      <c r="F194" s="152"/>
      <c r="G194" s="153"/>
      <c r="H194" s="154"/>
      <c r="I194" s="152"/>
      <c r="J194" s="153"/>
      <c r="K194" s="154"/>
      <c r="L194" s="152">
        <v>15800</v>
      </c>
      <c r="M194" s="153">
        <v>1170</v>
      </c>
      <c r="N194" s="154">
        <v>40254</v>
      </c>
      <c r="O194" s="152">
        <f>F194+I194+L194</f>
        <v>15800</v>
      </c>
      <c r="P194" s="155">
        <f>E194-O194</f>
        <v>0</v>
      </c>
    </row>
    <row r="195" spans="1:16" ht="11.25">
      <c r="A195" s="156"/>
      <c r="B195" s="149" t="s">
        <v>116</v>
      </c>
      <c r="C195" s="150"/>
      <c r="D195" s="151" t="s">
        <v>168</v>
      </c>
      <c r="E195" s="152">
        <v>7100</v>
      </c>
      <c r="F195" s="152"/>
      <c r="G195" s="153"/>
      <c r="H195" s="154"/>
      <c r="I195" s="152"/>
      <c r="J195" s="153"/>
      <c r="K195" s="154"/>
      <c r="L195" s="152">
        <v>7100</v>
      </c>
      <c r="M195" s="153">
        <v>1171</v>
      </c>
      <c r="N195" s="154">
        <v>40254</v>
      </c>
      <c r="O195" s="152">
        <f>F195+I195+L195</f>
        <v>7100</v>
      </c>
      <c r="P195" s="155">
        <f>E195-O195</f>
        <v>0</v>
      </c>
    </row>
    <row r="196" spans="1:16" ht="11.25">
      <c r="A196" s="156"/>
      <c r="B196" s="149"/>
      <c r="C196" s="150"/>
      <c r="D196" s="151"/>
      <c r="E196" s="152"/>
      <c r="F196" s="152"/>
      <c r="G196" s="153"/>
      <c r="H196" s="154"/>
      <c r="I196" s="152"/>
      <c r="J196" s="153"/>
      <c r="K196" s="154"/>
      <c r="L196" s="152"/>
      <c r="M196" s="153"/>
      <c r="N196" s="154"/>
      <c r="O196" s="152"/>
      <c r="P196" s="155"/>
    </row>
    <row r="197" spans="1:16" ht="11.25">
      <c r="A197" s="156"/>
      <c r="B197" s="157" t="s">
        <v>14</v>
      </c>
      <c r="C197" s="150"/>
      <c r="D197" s="153"/>
      <c r="E197" s="158">
        <f>SUM(E194:E195)</f>
        <v>22900</v>
      </c>
      <c r="F197" s="158"/>
      <c r="G197" s="153"/>
      <c r="H197" s="154"/>
      <c r="I197" s="152"/>
      <c r="J197" s="153"/>
      <c r="K197" s="154"/>
      <c r="L197" s="152"/>
      <c r="M197" s="153"/>
      <c r="N197" s="154"/>
      <c r="O197" s="150"/>
      <c r="P197" s="159"/>
    </row>
    <row r="198" spans="1:16" ht="11.25">
      <c r="A198" s="160"/>
      <c r="B198" s="161"/>
      <c r="C198" s="162"/>
      <c r="D198" s="163"/>
      <c r="E198" s="164"/>
      <c r="F198" s="164"/>
      <c r="G198" s="163"/>
      <c r="H198" s="165"/>
      <c r="I198" s="166"/>
      <c r="J198" s="163"/>
      <c r="K198" s="165"/>
      <c r="L198" s="166"/>
      <c r="M198" s="163"/>
      <c r="N198" s="165"/>
      <c r="O198" s="162"/>
      <c r="P198" s="167"/>
    </row>
    <row r="199" spans="1:16" ht="11.25">
      <c r="A199" s="160"/>
      <c r="B199" s="161"/>
      <c r="C199" s="162"/>
      <c r="D199" s="163"/>
      <c r="E199" s="164"/>
      <c r="F199" s="164"/>
      <c r="G199" s="163"/>
      <c r="H199" s="165"/>
      <c r="I199" s="166"/>
      <c r="J199" s="163"/>
      <c r="K199" s="165"/>
      <c r="L199" s="166"/>
      <c r="M199" s="163"/>
      <c r="N199" s="165"/>
      <c r="O199" s="162"/>
      <c r="P199" s="167"/>
    </row>
    <row r="200" spans="1:16" ht="11.25">
      <c r="A200" s="160"/>
      <c r="B200" s="161"/>
      <c r="C200" s="162"/>
      <c r="D200" s="163"/>
      <c r="E200" s="164"/>
      <c r="F200" s="164"/>
      <c r="G200" s="163"/>
      <c r="H200" s="165"/>
      <c r="I200" s="166"/>
      <c r="J200" s="163"/>
      <c r="K200" s="165"/>
      <c r="L200" s="166"/>
      <c r="M200" s="163"/>
      <c r="N200" s="165"/>
      <c r="O200" s="162"/>
      <c r="P200" s="167"/>
    </row>
    <row r="201" spans="1:16" ht="11.25">
      <c r="A201" s="247" t="s">
        <v>212</v>
      </c>
      <c r="B201" s="161"/>
      <c r="C201" s="162"/>
      <c r="D201" s="163"/>
      <c r="E201" s="164"/>
      <c r="F201" s="164"/>
      <c r="G201" s="163"/>
      <c r="H201" s="165"/>
      <c r="I201" s="166"/>
      <c r="J201" s="163"/>
      <c r="K201" s="165"/>
      <c r="L201" s="166"/>
      <c r="M201" s="163"/>
      <c r="N201" s="165"/>
      <c r="O201" s="162"/>
      <c r="P201" s="167"/>
    </row>
    <row r="202" spans="1:16" ht="11.25">
      <c r="A202" s="248" t="s">
        <v>213</v>
      </c>
      <c r="B202" s="279" t="s">
        <v>214</v>
      </c>
      <c r="C202" s="162"/>
      <c r="D202" s="163">
        <v>9502</v>
      </c>
      <c r="E202" s="249">
        <v>1500</v>
      </c>
      <c r="F202" s="164"/>
      <c r="G202" s="163"/>
      <c r="H202" s="165"/>
      <c r="I202" s="166"/>
      <c r="J202" s="163"/>
      <c r="K202" s="165"/>
      <c r="L202" s="166">
        <v>1500</v>
      </c>
      <c r="M202" s="163">
        <v>1172</v>
      </c>
      <c r="N202" s="165">
        <v>40254</v>
      </c>
      <c r="O202" s="152">
        <f>F202+I202+L202</f>
        <v>1500</v>
      </c>
      <c r="P202" s="155">
        <f>E202-O202</f>
        <v>0</v>
      </c>
    </row>
    <row r="203" spans="1:16" ht="11.25">
      <c r="A203" s="248"/>
      <c r="B203" s="279"/>
      <c r="C203" s="162"/>
      <c r="D203" s="163"/>
      <c r="E203" s="249"/>
      <c r="F203" s="164"/>
      <c r="G203" s="163"/>
      <c r="H203" s="165"/>
      <c r="I203" s="166"/>
      <c r="J203" s="163"/>
      <c r="K203" s="165"/>
      <c r="L203" s="166"/>
      <c r="M203" s="163"/>
      <c r="N203" s="165"/>
      <c r="O203" s="166"/>
      <c r="P203" s="250"/>
    </row>
    <row r="204" spans="1:16" ht="11.25">
      <c r="A204" s="248"/>
      <c r="B204" s="280" t="s">
        <v>14</v>
      </c>
      <c r="C204" s="162"/>
      <c r="D204" s="163"/>
      <c r="E204" s="251">
        <v>1500</v>
      </c>
      <c r="F204" s="164"/>
      <c r="G204" s="163"/>
      <c r="H204" s="165"/>
      <c r="I204" s="166"/>
      <c r="J204" s="163"/>
      <c r="K204" s="165"/>
      <c r="L204" s="166"/>
      <c r="M204" s="163"/>
      <c r="N204" s="165"/>
      <c r="O204" s="166"/>
      <c r="P204" s="250"/>
    </row>
    <row r="205" spans="1:16" ht="11.25">
      <c r="A205" s="248"/>
      <c r="B205" s="279"/>
      <c r="C205" s="162"/>
      <c r="D205" s="163"/>
      <c r="E205" s="249"/>
      <c r="F205" s="164"/>
      <c r="G205" s="163"/>
      <c r="H205" s="165"/>
      <c r="I205" s="166"/>
      <c r="J205" s="163"/>
      <c r="K205" s="165"/>
      <c r="L205" s="166"/>
      <c r="M205" s="163"/>
      <c r="N205" s="165"/>
      <c r="O205" s="166"/>
      <c r="P205" s="250"/>
    </row>
    <row r="206" spans="1:16" ht="12" thickBot="1">
      <c r="A206" s="187"/>
      <c r="B206" s="188"/>
      <c r="C206" s="189"/>
      <c r="D206" s="173"/>
      <c r="E206" s="190"/>
      <c r="F206" s="190"/>
      <c r="G206" s="173"/>
      <c r="H206" s="192"/>
      <c r="I206" s="190"/>
      <c r="J206" s="173"/>
      <c r="K206" s="192"/>
      <c r="L206" s="190"/>
      <c r="M206" s="173"/>
      <c r="N206" s="192"/>
      <c r="O206" s="189"/>
      <c r="P206" s="237"/>
    </row>
    <row r="207" spans="1:16" ht="12" thickTop="1">
      <c r="A207" s="214"/>
      <c r="B207" s="252"/>
      <c r="C207" s="214"/>
      <c r="D207" s="215"/>
      <c r="E207" s="216"/>
      <c r="F207" s="216"/>
      <c r="G207" s="215"/>
      <c r="H207" s="218"/>
      <c r="I207" s="216"/>
      <c r="J207" s="215"/>
      <c r="K207" s="218"/>
      <c r="L207" s="216"/>
      <c r="M207" s="215"/>
      <c r="N207" s="218"/>
      <c r="O207" s="214"/>
      <c r="P207" s="253"/>
    </row>
    <row r="208" spans="1:16" ht="12" thickBot="1">
      <c r="A208" s="214"/>
      <c r="B208" s="254"/>
      <c r="C208" s="214"/>
      <c r="D208" s="215"/>
      <c r="E208" s="216"/>
      <c r="F208" s="216"/>
      <c r="G208" s="215"/>
      <c r="H208" s="218"/>
      <c r="I208" s="216"/>
      <c r="J208" s="215"/>
      <c r="K208" s="218"/>
      <c r="L208" s="216"/>
      <c r="M208" s="215"/>
      <c r="N208" s="218"/>
      <c r="O208" s="214"/>
      <c r="P208" s="255"/>
    </row>
    <row r="209" spans="1:16" ht="11.25">
      <c r="A209" s="214"/>
      <c r="B209" s="256"/>
      <c r="C209" s="257"/>
      <c r="D209" s="258"/>
      <c r="E209" s="259"/>
      <c r="F209" s="259"/>
      <c r="G209" s="258"/>
      <c r="H209" s="260"/>
      <c r="I209" s="259"/>
      <c r="J209" s="258"/>
      <c r="K209" s="260"/>
      <c r="L209" s="259"/>
      <c r="M209" s="258"/>
      <c r="N209" s="260"/>
      <c r="O209" s="257"/>
      <c r="P209" s="261"/>
    </row>
    <row r="210" spans="1:16" ht="11.25">
      <c r="A210" s="194"/>
      <c r="B210" s="262" t="s">
        <v>259</v>
      </c>
      <c r="C210" s="263">
        <v>937428.67</v>
      </c>
      <c r="D210" s="264"/>
      <c r="E210" s="265">
        <f>SUM(E204+E197+E189+E175+E159+E147+E140+E96+E70+E55+E45+E30+E24+E8)</f>
        <v>965628.67</v>
      </c>
      <c r="F210" s="266"/>
      <c r="G210" s="264"/>
      <c r="H210" s="267"/>
      <c r="I210" s="268"/>
      <c r="J210" s="264"/>
      <c r="K210" s="267"/>
      <c r="L210" s="268"/>
      <c r="M210" s="264"/>
      <c r="N210" s="267"/>
      <c r="O210" s="268">
        <f>SUM(O6:O206)</f>
        <v>965128.6699999999</v>
      </c>
      <c r="P210" s="269">
        <f>SUM(P6:P206)</f>
        <v>500</v>
      </c>
    </row>
    <row r="211" spans="1:16" ht="12" thickBot="1">
      <c r="A211" s="194"/>
      <c r="B211" s="270"/>
      <c r="C211" s="271"/>
      <c r="D211" s="272"/>
      <c r="E211" s="273"/>
      <c r="F211" s="273"/>
      <c r="G211" s="272"/>
      <c r="H211" s="274"/>
      <c r="I211" s="273"/>
      <c r="J211" s="272"/>
      <c r="K211" s="274"/>
      <c r="L211" s="273"/>
      <c r="M211" s="272"/>
      <c r="N211" s="274"/>
      <c r="O211" s="271"/>
      <c r="P211" s="275"/>
    </row>
  </sheetData>
  <sheetProtection/>
  <printOptions/>
  <pageMargins left="0.17" right="0.17" top="0.88" bottom="0.39" header="0.22" footer="0.18"/>
  <pageSetup horizontalDpi="600" verticalDpi="600" orientation="landscape" paperSize="9" scale="80" r:id="rId1"/>
  <headerFooter alignWithMargins="0">
    <oddHeader>&amp;L&amp;8&amp;D&amp;CSUBVENTIONS 2010&amp;R&amp;8Associations 2010</oddHeader>
  </headerFooter>
  <rowBreaks count="5" manualBreakCount="5">
    <brk id="35" max="255" man="1"/>
    <brk id="75" max="255" man="1"/>
    <brk id="103" max="255" man="1"/>
    <brk id="151" max="255" man="1"/>
    <brk id="17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P221"/>
  <sheetViews>
    <sheetView workbookViewId="0" topLeftCell="A1">
      <selection activeCell="A196" sqref="A196"/>
    </sheetView>
  </sheetViews>
  <sheetFormatPr defaultColWidth="11.421875" defaultRowHeight="12.75"/>
  <cols>
    <col min="1" max="1" width="24.7109375" style="4" customWidth="1"/>
    <col min="2" max="2" width="28.140625" style="4" customWidth="1"/>
    <col min="3" max="3" width="13.421875" style="4" customWidth="1"/>
    <col min="4" max="4" width="6.421875" style="5" bestFit="1" customWidth="1"/>
    <col min="5" max="5" width="8.7109375" style="4" bestFit="1" customWidth="1"/>
    <col min="6" max="6" width="9.57421875" style="4" bestFit="1" customWidth="1"/>
    <col min="7" max="7" width="8.00390625" style="5" bestFit="1" customWidth="1"/>
    <col min="8" max="8" width="7.00390625" style="4" bestFit="1" customWidth="1"/>
    <col min="9" max="9" width="11.00390625" style="4" bestFit="1" customWidth="1"/>
    <col min="10" max="10" width="8.00390625" style="5" bestFit="1" customWidth="1"/>
    <col min="11" max="11" width="7.00390625" style="4" bestFit="1" customWidth="1"/>
    <col min="12" max="12" width="11.00390625" style="4" bestFit="1" customWidth="1"/>
    <col min="13" max="13" width="8.00390625" style="5" bestFit="1" customWidth="1"/>
    <col min="14" max="14" width="7.00390625" style="4" bestFit="1" customWidth="1"/>
    <col min="15" max="15" width="10.8515625" style="4" customWidth="1"/>
    <col min="16" max="16" width="12.28125" style="4" customWidth="1"/>
    <col min="17" max="16384" width="11.421875" style="4" customWidth="1"/>
  </cols>
  <sheetData>
    <row r="1" ht="12" thickBot="1"/>
    <row r="2" spans="1:16" ht="12.75" thickBot="1" thickTop="1">
      <c r="A2" s="1" t="s">
        <v>0</v>
      </c>
      <c r="B2" s="2" t="s">
        <v>1</v>
      </c>
      <c r="C2" s="2" t="s">
        <v>39</v>
      </c>
      <c r="D2" s="2" t="s">
        <v>2</v>
      </c>
      <c r="E2" s="2" t="s">
        <v>123</v>
      </c>
      <c r="F2" s="2" t="s">
        <v>175</v>
      </c>
      <c r="G2" s="2" t="s">
        <v>11</v>
      </c>
      <c r="H2" s="2" t="s">
        <v>12</v>
      </c>
      <c r="I2" s="2" t="s">
        <v>3</v>
      </c>
      <c r="J2" s="2" t="s">
        <v>11</v>
      </c>
      <c r="K2" s="2" t="s">
        <v>12</v>
      </c>
      <c r="L2" s="2" t="s">
        <v>186</v>
      </c>
      <c r="M2" s="2" t="s">
        <v>11</v>
      </c>
      <c r="N2" s="2" t="s">
        <v>12</v>
      </c>
      <c r="O2" s="2" t="s">
        <v>6</v>
      </c>
      <c r="P2" s="3" t="s">
        <v>7</v>
      </c>
    </row>
    <row r="3" spans="1:16" ht="12.75" thickBot="1" thickTop="1">
      <c r="A3" s="120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121"/>
    </row>
    <row r="4" spans="1:16" ht="13.5" customHeight="1" thickTop="1">
      <c r="A4" s="94" t="s">
        <v>231</v>
      </c>
      <c r="B4" s="95"/>
      <c r="E4" s="6"/>
      <c r="F4" s="6"/>
      <c r="I4" s="7"/>
      <c r="L4" s="7"/>
      <c r="P4" s="122"/>
    </row>
    <row r="5" spans="1:16" ht="13.5" customHeight="1" thickBot="1">
      <c r="A5" s="96"/>
      <c r="B5" s="97"/>
      <c r="E5" s="6"/>
      <c r="F5" s="6"/>
      <c r="I5" s="8"/>
      <c r="L5" s="7"/>
      <c r="P5" s="123"/>
    </row>
    <row r="6" spans="1:16" ht="12" thickTop="1">
      <c r="A6" s="141" t="s">
        <v>117</v>
      </c>
      <c r="B6" s="142"/>
      <c r="C6" s="143"/>
      <c r="D6" s="144"/>
      <c r="E6" s="145"/>
      <c r="F6" s="145"/>
      <c r="G6" s="144"/>
      <c r="H6" s="146"/>
      <c r="I6" s="145"/>
      <c r="J6" s="144"/>
      <c r="K6" s="146"/>
      <c r="L6" s="145"/>
      <c r="M6" s="144"/>
      <c r="N6" s="146"/>
      <c r="O6" s="143"/>
      <c r="P6" s="147"/>
    </row>
    <row r="7" spans="1:16" ht="11.25">
      <c r="A7" s="148" t="s">
        <v>192</v>
      </c>
      <c r="B7" s="149" t="s">
        <v>119</v>
      </c>
      <c r="C7" s="150"/>
      <c r="D7" s="151" t="s">
        <v>139</v>
      </c>
      <c r="E7" s="152">
        <v>55000</v>
      </c>
      <c r="F7" s="152">
        <v>15000</v>
      </c>
      <c r="G7" s="153">
        <v>38</v>
      </c>
      <c r="H7" s="154">
        <v>40560</v>
      </c>
      <c r="I7" s="152">
        <v>25000</v>
      </c>
      <c r="J7" s="153">
        <v>1184</v>
      </c>
      <c r="K7" s="154">
        <v>7</v>
      </c>
      <c r="L7" s="152">
        <v>15000</v>
      </c>
      <c r="M7" s="153">
        <v>3699</v>
      </c>
      <c r="N7" s="154">
        <v>40820</v>
      </c>
      <c r="O7" s="152">
        <f>+F7+I7+L7</f>
        <v>55000</v>
      </c>
      <c r="P7" s="283">
        <f>+E7-O7</f>
        <v>0</v>
      </c>
    </row>
    <row r="8" spans="1:16" ht="11.25">
      <c r="A8" s="148"/>
      <c r="B8" s="149"/>
      <c r="C8" s="150"/>
      <c r="D8" s="151"/>
      <c r="E8" s="152"/>
      <c r="F8" s="152"/>
      <c r="G8" s="153"/>
      <c r="H8" s="154"/>
      <c r="I8" s="152"/>
      <c r="J8" s="153"/>
      <c r="K8" s="154"/>
      <c r="L8" s="152"/>
      <c r="M8" s="153"/>
      <c r="N8" s="154"/>
      <c r="O8" s="152"/>
      <c r="P8" s="155"/>
    </row>
    <row r="9" spans="1:16" ht="11.25">
      <c r="A9" s="156"/>
      <c r="B9" s="157" t="s">
        <v>14</v>
      </c>
      <c r="C9" s="150"/>
      <c r="D9" s="153"/>
      <c r="E9" s="158">
        <f>SUM(E7)</f>
        <v>55000</v>
      </c>
      <c r="F9" s="158"/>
      <c r="G9" s="153"/>
      <c r="H9" s="154"/>
      <c r="I9" s="152"/>
      <c r="J9" s="153"/>
      <c r="K9" s="154"/>
      <c r="L9" s="152"/>
      <c r="M9" s="153"/>
      <c r="N9" s="154"/>
      <c r="O9" s="150"/>
      <c r="P9" s="159"/>
    </row>
    <row r="10" spans="1:16" ht="11.25">
      <c r="A10" s="160"/>
      <c r="B10" s="161"/>
      <c r="C10" s="162"/>
      <c r="D10" s="163"/>
      <c r="E10" s="164"/>
      <c r="F10" s="164"/>
      <c r="G10" s="163"/>
      <c r="H10" s="165"/>
      <c r="I10" s="166"/>
      <c r="J10" s="163"/>
      <c r="K10" s="165"/>
      <c r="L10" s="166"/>
      <c r="M10" s="163"/>
      <c r="N10" s="165"/>
      <c r="O10" s="162"/>
      <c r="P10" s="167"/>
    </row>
    <row r="11" spans="1:16" ht="11.25">
      <c r="A11" s="160"/>
      <c r="B11" s="161"/>
      <c r="C11" s="162"/>
      <c r="D11" s="163"/>
      <c r="E11" s="164"/>
      <c r="F11" s="164"/>
      <c r="G11" s="163"/>
      <c r="H11" s="165"/>
      <c r="I11" s="166"/>
      <c r="J11" s="163"/>
      <c r="K11" s="165"/>
      <c r="L11" s="166"/>
      <c r="M11" s="163"/>
      <c r="N11" s="165"/>
      <c r="O11" s="162"/>
      <c r="P11" s="167"/>
    </row>
    <row r="12" spans="1:16" ht="11.25">
      <c r="A12" s="160"/>
      <c r="B12" s="168"/>
      <c r="C12" s="162"/>
      <c r="D12" s="163"/>
      <c r="E12" s="166"/>
      <c r="F12" s="166"/>
      <c r="G12" s="163"/>
      <c r="H12" s="165"/>
      <c r="I12" s="166"/>
      <c r="J12" s="163"/>
      <c r="K12" s="165"/>
      <c r="L12" s="166"/>
      <c r="M12" s="163"/>
      <c r="N12" s="165"/>
      <c r="O12" s="162"/>
      <c r="P12" s="167"/>
    </row>
    <row r="13" spans="1:16" ht="11.25">
      <c r="A13" s="169" t="s">
        <v>135</v>
      </c>
      <c r="B13" s="149"/>
      <c r="C13" s="150"/>
      <c r="D13" s="153"/>
      <c r="E13" s="152"/>
      <c r="F13" s="152"/>
      <c r="G13" s="170"/>
      <c r="H13" s="154"/>
      <c r="I13" s="152"/>
      <c r="J13" s="153"/>
      <c r="K13" s="154"/>
      <c r="L13" s="152"/>
      <c r="M13" s="153"/>
      <c r="N13" s="154"/>
      <c r="O13" s="152"/>
      <c r="P13" s="155"/>
    </row>
    <row r="14" spans="1:16" ht="22.5">
      <c r="A14" s="148" t="s">
        <v>193</v>
      </c>
      <c r="B14" s="149" t="s">
        <v>272</v>
      </c>
      <c r="C14" s="150"/>
      <c r="D14" s="153">
        <v>5961</v>
      </c>
      <c r="E14" s="152">
        <v>0</v>
      </c>
      <c r="F14" s="152"/>
      <c r="G14" s="170"/>
      <c r="H14" s="154"/>
      <c r="I14" s="152"/>
      <c r="J14" s="153"/>
      <c r="K14" s="154"/>
      <c r="L14" s="152"/>
      <c r="M14" s="153"/>
      <c r="N14" s="154"/>
      <c r="O14" s="152">
        <f aca="true" t="shared" si="0" ref="O14:O24">F14+I14+L14</f>
        <v>0</v>
      </c>
      <c r="P14" s="155">
        <f aca="true" t="shared" si="1" ref="P14:P24">E14-O14</f>
        <v>0</v>
      </c>
    </row>
    <row r="15" spans="1:16" ht="11.25">
      <c r="A15" s="156"/>
      <c r="B15" s="149" t="s">
        <v>229</v>
      </c>
      <c r="C15" s="150"/>
      <c r="D15" s="151" t="s">
        <v>144</v>
      </c>
      <c r="E15" s="152">
        <v>600</v>
      </c>
      <c r="F15" s="152"/>
      <c r="G15" s="170"/>
      <c r="H15" s="154"/>
      <c r="I15" s="152"/>
      <c r="J15" s="153"/>
      <c r="K15" s="154"/>
      <c r="L15" s="152">
        <v>600</v>
      </c>
      <c r="M15" s="153">
        <v>2113</v>
      </c>
      <c r="N15" s="154">
        <v>40704</v>
      </c>
      <c r="O15" s="152">
        <f t="shared" si="0"/>
        <v>600</v>
      </c>
      <c r="P15" s="155">
        <f t="shared" si="1"/>
        <v>0</v>
      </c>
    </row>
    <row r="16" spans="1:16" ht="11.25">
      <c r="A16" s="156"/>
      <c r="B16" s="149" t="s">
        <v>79</v>
      </c>
      <c r="C16" s="150"/>
      <c r="D16" s="151" t="s">
        <v>145</v>
      </c>
      <c r="E16" s="152">
        <v>650</v>
      </c>
      <c r="F16" s="152"/>
      <c r="G16" s="170"/>
      <c r="H16" s="154"/>
      <c r="I16" s="152"/>
      <c r="J16" s="153"/>
      <c r="K16" s="154"/>
      <c r="L16" s="152">
        <v>650</v>
      </c>
      <c r="M16" s="153">
        <v>2114</v>
      </c>
      <c r="N16" s="154">
        <v>40704</v>
      </c>
      <c r="O16" s="152">
        <f t="shared" si="0"/>
        <v>650</v>
      </c>
      <c r="P16" s="155">
        <f t="shared" si="1"/>
        <v>0</v>
      </c>
    </row>
    <row r="17" spans="1:16" ht="22.5">
      <c r="A17" s="156"/>
      <c r="B17" s="149" t="s">
        <v>230</v>
      </c>
      <c r="C17" s="150"/>
      <c r="D17" s="151" t="s">
        <v>142</v>
      </c>
      <c r="E17" s="152">
        <v>350</v>
      </c>
      <c r="F17" s="152"/>
      <c r="G17" s="170"/>
      <c r="H17" s="154"/>
      <c r="I17" s="152"/>
      <c r="J17" s="153"/>
      <c r="K17" s="154"/>
      <c r="L17" s="152">
        <v>350</v>
      </c>
      <c r="M17" s="153">
        <v>694</v>
      </c>
      <c r="N17" s="154">
        <v>40613</v>
      </c>
      <c r="O17" s="152">
        <f t="shared" si="0"/>
        <v>350</v>
      </c>
      <c r="P17" s="155">
        <f t="shared" si="1"/>
        <v>0</v>
      </c>
    </row>
    <row r="18" spans="1:16" ht="11.25">
      <c r="A18" s="156"/>
      <c r="B18" s="149" t="s">
        <v>85</v>
      </c>
      <c r="C18" s="150"/>
      <c r="D18" s="153">
        <v>5963</v>
      </c>
      <c r="E18" s="152">
        <v>250</v>
      </c>
      <c r="F18" s="152"/>
      <c r="G18" s="170"/>
      <c r="H18" s="154"/>
      <c r="I18" s="152"/>
      <c r="J18" s="153"/>
      <c r="K18" s="154"/>
      <c r="L18" s="152">
        <v>250</v>
      </c>
      <c r="M18" s="153">
        <v>707</v>
      </c>
      <c r="N18" s="154">
        <v>40613</v>
      </c>
      <c r="O18" s="152">
        <f t="shared" si="0"/>
        <v>250</v>
      </c>
      <c r="P18" s="155">
        <f t="shared" si="1"/>
        <v>0</v>
      </c>
    </row>
    <row r="19" spans="1:16" ht="11.25">
      <c r="A19" s="156"/>
      <c r="B19" s="149" t="s">
        <v>86</v>
      </c>
      <c r="C19" s="150"/>
      <c r="D19" s="153">
        <v>5964</v>
      </c>
      <c r="E19" s="152">
        <v>300</v>
      </c>
      <c r="F19" s="152"/>
      <c r="G19" s="170"/>
      <c r="H19" s="154"/>
      <c r="I19" s="152"/>
      <c r="J19" s="153"/>
      <c r="K19" s="154"/>
      <c r="L19" s="152">
        <v>300</v>
      </c>
      <c r="M19" s="153">
        <v>1671</v>
      </c>
      <c r="N19" s="154">
        <v>40675</v>
      </c>
      <c r="O19" s="152">
        <f t="shared" si="0"/>
        <v>300</v>
      </c>
      <c r="P19" s="155">
        <f t="shared" si="1"/>
        <v>0</v>
      </c>
    </row>
    <row r="20" spans="1:16" ht="22.5">
      <c r="A20" s="156"/>
      <c r="B20" s="149" t="s">
        <v>87</v>
      </c>
      <c r="C20" s="150"/>
      <c r="D20" s="153">
        <v>5965</v>
      </c>
      <c r="E20" s="152">
        <v>300</v>
      </c>
      <c r="F20" s="152"/>
      <c r="G20" s="170"/>
      <c r="H20" s="154"/>
      <c r="I20" s="152"/>
      <c r="J20" s="153"/>
      <c r="K20" s="154"/>
      <c r="L20" s="152">
        <v>300</v>
      </c>
      <c r="M20" s="153">
        <v>708</v>
      </c>
      <c r="N20" s="154">
        <v>40613</v>
      </c>
      <c r="O20" s="152">
        <f t="shared" si="0"/>
        <v>300</v>
      </c>
      <c r="P20" s="155">
        <f t="shared" si="1"/>
        <v>0</v>
      </c>
    </row>
    <row r="21" spans="1:16" ht="11.25">
      <c r="A21" s="156"/>
      <c r="B21" s="149" t="s">
        <v>88</v>
      </c>
      <c r="C21" s="150"/>
      <c r="D21" s="153">
        <v>5966</v>
      </c>
      <c r="E21" s="152">
        <v>235</v>
      </c>
      <c r="F21" s="152"/>
      <c r="G21" s="170"/>
      <c r="H21" s="154"/>
      <c r="I21" s="152"/>
      <c r="J21" s="153"/>
      <c r="K21" s="154"/>
      <c r="L21" s="152">
        <v>235</v>
      </c>
      <c r="M21" s="153">
        <v>709</v>
      </c>
      <c r="N21" s="154">
        <v>40613</v>
      </c>
      <c r="O21" s="152">
        <f t="shared" si="0"/>
        <v>235</v>
      </c>
      <c r="P21" s="155">
        <f t="shared" si="1"/>
        <v>0</v>
      </c>
    </row>
    <row r="22" spans="1:16" ht="11.25">
      <c r="A22" s="156"/>
      <c r="B22" s="149" t="s">
        <v>91</v>
      </c>
      <c r="C22" s="150"/>
      <c r="D22" s="153">
        <v>5967</v>
      </c>
      <c r="E22" s="152">
        <v>250</v>
      </c>
      <c r="F22" s="152"/>
      <c r="G22" s="170"/>
      <c r="H22" s="154"/>
      <c r="I22" s="152"/>
      <c r="J22" s="153"/>
      <c r="K22" s="154"/>
      <c r="L22" s="152">
        <v>250</v>
      </c>
      <c r="M22" s="153">
        <v>1054</v>
      </c>
      <c r="N22" s="154">
        <v>40631</v>
      </c>
      <c r="O22" s="152">
        <f t="shared" si="0"/>
        <v>250</v>
      </c>
      <c r="P22" s="155">
        <f t="shared" si="1"/>
        <v>0</v>
      </c>
    </row>
    <row r="23" spans="1:16" ht="11.25">
      <c r="A23" s="156"/>
      <c r="B23" s="149" t="s">
        <v>206</v>
      </c>
      <c r="C23" s="150"/>
      <c r="D23" s="153">
        <v>6047</v>
      </c>
      <c r="E23" s="152">
        <v>700</v>
      </c>
      <c r="F23" s="152"/>
      <c r="G23" s="170"/>
      <c r="H23" s="154"/>
      <c r="I23" s="152"/>
      <c r="J23" s="153"/>
      <c r="K23" s="154"/>
      <c r="L23" s="152">
        <v>700</v>
      </c>
      <c r="M23" s="153">
        <v>710</v>
      </c>
      <c r="N23" s="154">
        <v>40613</v>
      </c>
      <c r="O23" s="152">
        <f t="shared" si="0"/>
        <v>700</v>
      </c>
      <c r="P23" s="155">
        <f t="shared" si="1"/>
        <v>0</v>
      </c>
    </row>
    <row r="24" spans="1:16" ht="11.25">
      <c r="A24" s="156"/>
      <c r="B24" s="149" t="s">
        <v>92</v>
      </c>
      <c r="C24" s="150"/>
      <c r="D24" s="153">
        <v>3037</v>
      </c>
      <c r="E24" s="152">
        <v>550</v>
      </c>
      <c r="F24" s="152"/>
      <c r="G24" s="170"/>
      <c r="H24" s="154"/>
      <c r="I24" s="152"/>
      <c r="J24" s="153"/>
      <c r="K24" s="154"/>
      <c r="L24" s="152">
        <v>550</v>
      </c>
      <c r="M24" s="153">
        <v>1053</v>
      </c>
      <c r="N24" s="154">
        <v>40631</v>
      </c>
      <c r="O24" s="152">
        <f t="shared" si="0"/>
        <v>550</v>
      </c>
      <c r="P24" s="155">
        <f t="shared" si="1"/>
        <v>0</v>
      </c>
    </row>
    <row r="25" spans="1:16" ht="11.25">
      <c r="A25" s="156"/>
      <c r="B25" s="149" t="s">
        <v>232</v>
      </c>
      <c r="C25" s="153" t="s">
        <v>224</v>
      </c>
      <c r="D25" s="153"/>
      <c r="E25" s="152">
        <v>100</v>
      </c>
      <c r="F25" s="152"/>
      <c r="G25" s="170" t="s">
        <v>225</v>
      </c>
      <c r="H25" s="154" t="s">
        <v>226</v>
      </c>
      <c r="I25" s="152"/>
      <c r="J25" s="153"/>
      <c r="K25" s="154"/>
      <c r="L25" s="152"/>
      <c r="M25" s="153"/>
      <c r="N25" s="154"/>
      <c r="O25" s="152"/>
      <c r="P25" s="283">
        <v>0</v>
      </c>
    </row>
    <row r="26" spans="1:16" ht="11.25">
      <c r="A26" s="156"/>
      <c r="B26" s="157" t="s">
        <v>14</v>
      </c>
      <c r="C26" s="150"/>
      <c r="D26" s="153"/>
      <c r="E26" s="158">
        <f>SUM(E14:E25)</f>
        <v>4285</v>
      </c>
      <c r="F26" s="158"/>
      <c r="G26" s="170"/>
      <c r="H26" s="154"/>
      <c r="I26" s="152"/>
      <c r="J26" s="153"/>
      <c r="K26" s="154"/>
      <c r="L26" s="152"/>
      <c r="M26" s="153"/>
      <c r="N26" s="154"/>
      <c r="O26" s="152"/>
      <c r="P26" s="155"/>
    </row>
    <row r="27" spans="1:16" ht="11.25">
      <c r="A27" s="156"/>
      <c r="B27" s="157"/>
      <c r="C27" s="150"/>
      <c r="D27" s="153"/>
      <c r="E27" s="158"/>
      <c r="F27" s="158"/>
      <c r="G27" s="170"/>
      <c r="H27" s="154"/>
      <c r="I27" s="152"/>
      <c r="J27" s="153"/>
      <c r="K27" s="154"/>
      <c r="L27" s="152"/>
      <c r="M27" s="153"/>
      <c r="N27" s="154"/>
      <c r="O27" s="152"/>
      <c r="P27" s="155"/>
    </row>
    <row r="28" spans="1:16" ht="11.25">
      <c r="A28" s="156"/>
      <c r="B28" s="157"/>
      <c r="C28" s="150"/>
      <c r="D28" s="153"/>
      <c r="E28" s="158"/>
      <c r="F28" s="158"/>
      <c r="G28" s="170"/>
      <c r="H28" s="154"/>
      <c r="I28" s="152"/>
      <c r="J28" s="153"/>
      <c r="K28" s="154"/>
      <c r="L28" s="152"/>
      <c r="M28" s="153"/>
      <c r="N28" s="154"/>
      <c r="O28" s="152"/>
      <c r="P28" s="155"/>
    </row>
    <row r="29" spans="1:16" ht="11.25">
      <c r="A29" s="156"/>
      <c r="B29" s="149"/>
      <c r="C29" s="150"/>
      <c r="D29" s="153"/>
      <c r="E29" s="152"/>
      <c r="F29" s="152"/>
      <c r="G29" s="170"/>
      <c r="H29" s="154"/>
      <c r="I29" s="152"/>
      <c r="J29" s="153"/>
      <c r="K29" s="154"/>
      <c r="L29" s="152"/>
      <c r="M29" s="153"/>
      <c r="N29" s="154"/>
      <c r="O29" s="152"/>
      <c r="P29" s="155"/>
    </row>
    <row r="30" spans="1:16" ht="11.25">
      <c r="A30" s="169" t="s">
        <v>137</v>
      </c>
      <c r="B30" s="149"/>
      <c r="C30" s="150"/>
      <c r="D30" s="153"/>
      <c r="E30" s="152"/>
      <c r="F30" s="152"/>
      <c r="G30" s="153"/>
      <c r="H30" s="154"/>
      <c r="I30" s="152"/>
      <c r="J30" s="153"/>
      <c r="K30" s="154"/>
      <c r="L30" s="152"/>
      <c r="M30" s="153"/>
      <c r="N30" s="154"/>
      <c r="O30" s="152"/>
      <c r="P30" s="155"/>
    </row>
    <row r="31" spans="1:16" ht="22.5">
      <c r="A31" s="148" t="s">
        <v>205</v>
      </c>
      <c r="B31" s="149" t="s">
        <v>233</v>
      </c>
      <c r="C31" s="150"/>
      <c r="D31" s="151" t="s">
        <v>150</v>
      </c>
      <c r="E31" s="152">
        <v>8000</v>
      </c>
      <c r="F31" s="152"/>
      <c r="G31" s="153"/>
      <c r="H31" s="154"/>
      <c r="I31" s="152"/>
      <c r="J31" s="153"/>
      <c r="K31" s="154"/>
      <c r="L31" s="152">
        <v>8000</v>
      </c>
      <c r="M31" s="153">
        <v>700</v>
      </c>
      <c r="N31" s="154">
        <v>40613</v>
      </c>
      <c r="O31" s="152">
        <f>F31+I31+L31</f>
        <v>8000</v>
      </c>
      <c r="P31" s="155">
        <f>E31-O31</f>
        <v>0</v>
      </c>
    </row>
    <row r="32" spans="1:16" ht="11.25">
      <c r="A32" s="148"/>
      <c r="B32" s="149"/>
      <c r="C32" s="150"/>
      <c r="D32" s="151"/>
      <c r="E32" s="152"/>
      <c r="F32" s="152"/>
      <c r="G32" s="153"/>
      <c r="H32" s="154"/>
      <c r="I32" s="152"/>
      <c r="J32" s="153"/>
      <c r="K32" s="154"/>
      <c r="L32" s="152"/>
      <c r="M32" s="153"/>
      <c r="N32" s="154"/>
      <c r="O32" s="152"/>
      <c r="P32" s="155"/>
    </row>
    <row r="33" spans="1:16" ht="11.25">
      <c r="A33" s="156"/>
      <c r="B33" s="157" t="s">
        <v>14</v>
      </c>
      <c r="C33" s="150"/>
      <c r="D33" s="153"/>
      <c r="E33" s="158">
        <f>SUM(E31)</f>
        <v>8000</v>
      </c>
      <c r="F33" s="158"/>
      <c r="G33" s="153"/>
      <c r="H33" s="154"/>
      <c r="I33" s="152"/>
      <c r="J33" s="153"/>
      <c r="K33" s="154"/>
      <c r="L33" s="152"/>
      <c r="M33" s="153"/>
      <c r="N33" s="154"/>
      <c r="O33" s="150"/>
      <c r="P33" s="159"/>
    </row>
    <row r="34" spans="1:16" ht="12" thickBot="1">
      <c r="A34" s="171"/>
      <c r="B34" s="172"/>
      <c r="C34" s="173"/>
      <c r="D34" s="173"/>
      <c r="E34" s="173"/>
      <c r="F34" s="173"/>
      <c r="G34" s="173"/>
      <c r="H34" s="173"/>
      <c r="I34" s="174"/>
      <c r="J34" s="173"/>
      <c r="K34" s="175"/>
      <c r="L34" s="174"/>
      <c r="M34" s="173"/>
      <c r="N34" s="175"/>
      <c r="O34" s="173"/>
      <c r="P34" s="176"/>
    </row>
    <row r="35" spans="1:16" ht="12" thickTop="1">
      <c r="A35" s="38"/>
      <c r="B35" s="38"/>
      <c r="C35" s="38"/>
      <c r="D35" s="38"/>
      <c r="E35" s="38"/>
      <c r="F35" s="38"/>
      <c r="G35" s="38"/>
      <c r="H35" s="38"/>
      <c r="I35" s="108"/>
      <c r="J35" s="38"/>
      <c r="K35" s="111"/>
      <c r="L35" s="108"/>
      <c r="M35" s="38"/>
      <c r="N35" s="111"/>
      <c r="O35" s="38"/>
      <c r="P35" s="38"/>
    </row>
    <row r="36" spans="1:16" ht="11.25">
      <c r="A36" s="38"/>
      <c r="B36" s="38"/>
      <c r="C36" s="38"/>
      <c r="D36" s="38"/>
      <c r="E36" s="38"/>
      <c r="F36" s="38"/>
      <c r="G36" s="38"/>
      <c r="H36" s="38"/>
      <c r="I36" s="108"/>
      <c r="J36" s="38"/>
      <c r="K36" s="111"/>
      <c r="L36" s="108"/>
      <c r="M36" s="38"/>
      <c r="N36" s="111"/>
      <c r="O36" s="38"/>
      <c r="P36" s="38"/>
    </row>
    <row r="37" spans="1:16" ht="11.25">
      <c r="A37" s="38"/>
      <c r="B37" s="38"/>
      <c r="C37" s="38"/>
      <c r="D37" s="38"/>
      <c r="E37" s="38"/>
      <c r="F37" s="38"/>
      <c r="G37" s="38"/>
      <c r="H37" s="38"/>
      <c r="I37" s="108"/>
      <c r="J37" s="38"/>
      <c r="K37" s="111"/>
      <c r="L37" s="108"/>
      <c r="M37" s="38"/>
      <c r="N37" s="111"/>
      <c r="O37" s="38"/>
      <c r="P37" s="38"/>
    </row>
    <row r="38" spans="1:16" ht="11.25">
      <c r="A38" s="38"/>
      <c r="B38" s="38"/>
      <c r="C38" s="38"/>
      <c r="D38" s="38"/>
      <c r="E38" s="38"/>
      <c r="F38" s="38"/>
      <c r="G38" s="38"/>
      <c r="H38" s="38"/>
      <c r="I38" s="108"/>
      <c r="J38" s="38"/>
      <c r="K38" s="111"/>
      <c r="L38" s="108"/>
      <c r="M38" s="38"/>
      <c r="N38" s="111"/>
      <c r="O38" s="38"/>
      <c r="P38" s="38"/>
    </row>
    <row r="39" spans="1:16" ht="12" thickBot="1">
      <c r="A39" s="38"/>
      <c r="B39" s="38"/>
      <c r="C39" s="38"/>
      <c r="D39" s="38"/>
      <c r="E39" s="38"/>
      <c r="F39" s="38"/>
      <c r="G39" s="38"/>
      <c r="H39" s="38"/>
      <c r="I39" s="108"/>
      <c r="J39" s="38"/>
      <c r="K39" s="111"/>
      <c r="L39" s="108"/>
      <c r="M39" s="38"/>
      <c r="N39" s="111"/>
      <c r="O39" s="38"/>
      <c r="P39" s="38"/>
    </row>
    <row r="40" spans="1:16" ht="12.75" thickBot="1" thickTop="1">
      <c r="A40" s="1" t="s">
        <v>0</v>
      </c>
      <c r="B40" s="2" t="s">
        <v>1</v>
      </c>
      <c r="C40" s="2" t="s">
        <v>39</v>
      </c>
      <c r="D40" s="2" t="s">
        <v>2</v>
      </c>
      <c r="E40" s="2" t="s">
        <v>123</v>
      </c>
      <c r="F40" s="2" t="s">
        <v>175</v>
      </c>
      <c r="G40" s="2" t="s">
        <v>11</v>
      </c>
      <c r="H40" s="2" t="s">
        <v>12</v>
      </c>
      <c r="I40" s="2" t="s">
        <v>3</v>
      </c>
      <c r="J40" s="2" t="s">
        <v>11</v>
      </c>
      <c r="K40" s="2" t="s">
        <v>12</v>
      </c>
      <c r="L40" s="2" t="s">
        <v>186</v>
      </c>
      <c r="M40" s="2" t="s">
        <v>11</v>
      </c>
      <c r="N40" s="2" t="s">
        <v>12</v>
      </c>
      <c r="O40" s="2" t="s">
        <v>6</v>
      </c>
      <c r="P40" s="3" t="s">
        <v>7</v>
      </c>
    </row>
    <row r="41" spans="1:16" ht="12.75" thickBot="1" thickTop="1">
      <c r="A41" s="119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121"/>
    </row>
    <row r="42" spans="1:16" ht="12" thickTop="1">
      <c r="A42" s="98" t="s">
        <v>8</v>
      </c>
      <c r="E42" s="6"/>
      <c r="F42" s="6"/>
      <c r="I42" s="6"/>
      <c r="K42" s="32"/>
      <c r="L42" s="6"/>
      <c r="N42" s="32"/>
      <c r="P42" s="122"/>
    </row>
    <row r="43" spans="1:16" ht="12" thickBot="1">
      <c r="A43" s="99"/>
      <c r="E43" s="6"/>
      <c r="F43" s="6"/>
      <c r="I43" s="39"/>
      <c r="K43" s="32"/>
      <c r="L43" s="6"/>
      <c r="N43" s="32"/>
      <c r="P43" s="123"/>
    </row>
    <row r="44" spans="1:16" ht="12" thickTop="1">
      <c r="A44" s="177" t="s">
        <v>124</v>
      </c>
      <c r="B44" s="178"/>
      <c r="C44" s="178"/>
      <c r="D44" s="179"/>
      <c r="E44" s="180"/>
      <c r="F44" s="180"/>
      <c r="G44" s="179"/>
      <c r="H44" s="178"/>
      <c r="I44" s="180"/>
      <c r="J44" s="179"/>
      <c r="K44" s="181"/>
      <c r="L44" s="180"/>
      <c r="M44" s="179"/>
      <c r="N44" s="181"/>
      <c r="O44" s="178"/>
      <c r="P44" s="182"/>
    </row>
    <row r="45" spans="1:16" ht="22.5">
      <c r="A45" s="148" t="s">
        <v>195</v>
      </c>
      <c r="B45" s="149" t="s">
        <v>10</v>
      </c>
      <c r="C45" s="150"/>
      <c r="D45" s="151" t="s">
        <v>151</v>
      </c>
      <c r="E45" s="152">
        <v>500</v>
      </c>
      <c r="F45" s="152"/>
      <c r="G45" s="170"/>
      <c r="H45" s="154"/>
      <c r="I45" s="152"/>
      <c r="J45" s="153"/>
      <c r="K45" s="154"/>
      <c r="L45" s="152">
        <v>500</v>
      </c>
      <c r="M45" s="153">
        <v>698</v>
      </c>
      <c r="N45" s="154">
        <v>40613</v>
      </c>
      <c r="O45" s="152">
        <f>F45+I45+L45</f>
        <v>500</v>
      </c>
      <c r="P45" s="155">
        <f>E45-O45</f>
        <v>0</v>
      </c>
    </row>
    <row r="46" spans="1:16" ht="11.25">
      <c r="A46" s="156"/>
      <c r="B46" s="149" t="s">
        <v>234</v>
      </c>
      <c r="C46" s="150"/>
      <c r="D46" s="151" t="s">
        <v>152</v>
      </c>
      <c r="E46" s="152">
        <v>500</v>
      </c>
      <c r="F46" s="152"/>
      <c r="G46" s="170"/>
      <c r="H46" s="154"/>
      <c r="I46" s="152"/>
      <c r="J46" s="153"/>
      <c r="K46" s="154"/>
      <c r="L46" s="152">
        <v>500</v>
      </c>
      <c r="M46" s="153">
        <v>4357</v>
      </c>
      <c r="N46" s="154">
        <v>40861</v>
      </c>
      <c r="O46" s="152">
        <f>F46+I46+L46</f>
        <v>500</v>
      </c>
      <c r="P46" s="283">
        <f>E46-O46</f>
        <v>0</v>
      </c>
    </row>
    <row r="47" spans="1:16" ht="11.25">
      <c r="A47" s="156"/>
      <c r="B47" s="149" t="s">
        <v>235</v>
      </c>
      <c r="C47" s="150"/>
      <c r="D47" s="153">
        <v>1045</v>
      </c>
      <c r="E47" s="152">
        <v>500</v>
      </c>
      <c r="F47" s="152"/>
      <c r="G47" s="170"/>
      <c r="H47" s="154"/>
      <c r="I47" s="152"/>
      <c r="J47" s="153"/>
      <c r="K47" s="154"/>
      <c r="L47" s="152">
        <v>500</v>
      </c>
      <c r="M47" s="153">
        <v>1417</v>
      </c>
      <c r="N47" s="154">
        <v>40655</v>
      </c>
      <c r="O47" s="152">
        <f>F47+I47+L47</f>
        <v>500</v>
      </c>
      <c r="P47" s="155">
        <f>E47-O47</f>
        <v>0</v>
      </c>
    </row>
    <row r="48" spans="1:16" ht="11.25">
      <c r="A48" s="156"/>
      <c r="B48" s="149"/>
      <c r="C48" s="150"/>
      <c r="D48" s="153"/>
      <c r="E48" s="152"/>
      <c r="F48" s="152"/>
      <c r="G48" s="170"/>
      <c r="H48" s="154"/>
      <c r="I48" s="152"/>
      <c r="J48" s="153"/>
      <c r="K48" s="154"/>
      <c r="L48" s="152"/>
      <c r="M48" s="153"/>
      <c r="N48" s="154"/>
      <c r="O48" s="152"/>
      <c r="P48" s="155"/>
    </row>
    <row r="49" spans="1:16" ht="11.25">
      <c r="A49" s="156"/>
      <c r="B49" s="157" t="s">
        <v>14</v>
      </c>
      <c r="C49" s="183"/>
      <c r="D49" s="153"/>
      <c r="E49" s="158">
        <f>SUM(E45:E47)</f>
        <v>1500</v>
      </c>
      <c r="F49" s="158"/>
      <c r="G49" s="170"/>
      <c r="H49" s="154"/>
      <c r="I49" s="152"/>
      <c r="J49" s="153"/>
      <c r="K49" s="154"/>
      <c r="L49" s="152"/>
      <c r="M49" s="153"/>
      <c r="N49" s="154"/>
      <c r="O49" s="152"/>
      <c r="P49" s="155"/>
    </row>
    <row r="50" spans="1:16" ht="11.25">
      <c r="A50" s="156"/>
      <c r="B50" s="157"/>
      <c r="C50" s="183"/>
      <c r="D50" s="153"/>
      <c r="E50" s="158"/>
      <c r="F50" s="158"/>
      <c r="G50" s="170"/>
      <c r="H50" s="154"/>
      <c r="I50" s="152"/>
      <c r="J50" s="153"/>
      <c r="K50" s="154"/>
      <c r="L50" s="152"/>
      <c r="M50" s="153"/>
      <c r="N50" s="154"/>
      <c r="O50" s="152"/>
      <c r="P50" s="155"/>
    </row>
    <row r="51" spans="1:16" ht="11.25">
      <c r="A51" s="156"/>
      <c r="B51" s="157"/>
      <c r="C51" s="183"/>
      <c r="D51" s="153"/>
      <c r="E51" s="158"/>
      <c r="F51" s="158"/>
      <c r="G51" s="170"/>
      <c r="H51" s="154"/>
      <c r="I51" s="152"/>
      <c r="J51" s="153"/>
      <c r="K51" s="154"/>
      <c r="L51" s="152"/>
      <c r="M51" s="153"/>
      <c r="N51" s="154"/>
      <c r="O51" s="152"/>
      <c r="P51" s="155"/>
    </row>
    <row r="52" spans="1:16" ht="11.25">
      <c r="A52" s="156"/>
      <c r="B52" s="149"/>
      <c r="C52" s="150"/>
      <c r="D52" s="153"/>
      <c r="E52" s="152"/>
      <c r="F52" s="152"/>
      <c r="G52" s="170"/>
      <c r="H52" s="154"/>
      <c r="I52" s="152"/>
      <c r="J52" s="153"/>
      <c r="K52" s="154"/>
      <c r="L52" s="152"/>
      <c r="M52" s="153"/>
      <c r="N52" s="154"/>
      <c r="O52" s="152"/>
      <c r="P52" s="155"/>
    </row>
    <row r="53" spans="1:16" ht="22.5">
      <c r="A53" s="148" t="s">
        <v>207</v>
      </c>
      <c r="B53" s="149" t="s">
        <v>236</v>
      </c>
      <c r="C53" s="150"/>
      <c r="D53" s="153">
        <v>1051</v>
      </c>
      <c r="E53" s="152">
        <v>2536.38</v>
      </c>
      <c r="F53" s="152"/>
      <c r="G53" s="170"/>
      <c r="H53" s="154"/>
      <c r="I53" s="152"/>
      <c r="J53" s="153"/>
      <c r="K53" s="154"/>
      <c r="L53" s="152">
        <v>2536.38</v>
      </c>
      <c r="M53" s="153">
        <v>1040</v>
      </c>
      <c r="N53" s="154">
        <v>40631</v>
      </c>
      <c r="O53" s="152">
        <f aca="true" t="shared" si="2" ref="O53:O58">F53+I53+L53</f>
        <v>2536.38</v>
      </c>
      <c r="P53" s="155">
        <f aca="true" t="shared" si="3" ref="P53:P58">E53-O53</f>
        <v>0</v>
      </c>
    </row>
    <row r="54" spans="1:16" ht="22.5">
      <c r="A54" s="156"/>
      <c r="B54" s="149" t="s">
        <v>237</v>
      </c>
      <c r="C54" s="150"/>
      <c r="D54" s="153">
        <v>1052</v>
      </c>
      <c r="E54" s="152">
        <v>3268.38</v>
      </c>
      <c r="F54" s="152"/>
      <c r="G54" s="170"/>
      <c r="H54" s="154"/>
      <c r="I54" s="152"/>
      <c r="J54" s="153"/>
      <c r="K54" s="154"/>
      <c r="L54" s="152">
        <v>3268.38</v>
      </c>
      <c r="M54" s="153">
        <v>1041</v>
      </c>
      <c r="N54" s="154">
        <v>40631</v>
      </c>
      <c r="O54" s="152">
        <f t="shared" si="2"/>
        <v>3268.38</v>
      </c>
      <c r="P54" s="155">
        <f t="shared" si="3"/>
        <v>0</v>
      </c>
    </row>
    <row r="55" spans="1:16" ht="22.5">
      <c r="A55" s="156"/>
      <c r="B55" s="149" t="s">
        <v>238</v>
      </c>
      <c r="C55" s="150"/>
      <c r="D55" s="153">
        <v>1053</v>
      </c>
      <c r="E55" s="152">
        <v>3303.15</v>
      </c>
      <c r="F55" s="152"/>
      <c r="G55" s="170"/>
      <c r="H55" s="154"/>
      <c r="I55" s="152"/>
      <c r="J55" s="153"/>
      <c r="K55" s="154"/>
      <c r="L55" s="152">
        <v>3303.15</v>
      </c>
      <c r="M55" s="153">
        <v>1042</v>
      </c>
      <c r="N55" s="154">
        <v>40631</v>
      </c>
      <c r="O55" s="152">
        <f t="shared" si="2"/>
        <v>3303.15</v>
      </c>
      <c r="P55" s="155">
        <f t="shared" si="3"/>
        <v>0</v>
      </c>
    </row>
    <row r="56" spans="1:16" ht="22.5">
      <c r="A56" s="156"/>
      <c r="B56" s="149" t="s">
        <v>239</v>
      </c>
      <c r="C56" s="150"/>
      <c r="D56" s="153">
        <v>1054</v>
      </c>
      <c r="E56" s="152">
        <v>4114.45</v>
      </c>
      <c r="F56" s="152"/>
      <c r="G56" s="170"/>
      <c r="H56" s="154"/>
      <c r="I56" s="152"/>
      <c r="J56" s="153"/>
      <c r="K56" s="154"/>
      <c r="L56" s="152">
        <v>4114.45</v>
      </c>
      <c r="M56" s="153">
        <v>1043</v>
      </c>
      <c r="N56" s="154">
        <v>40631</v>
      </c>
      <c r="O56" s="152">
        <f t="shared" si="2"/>
        <v>4114.45</v>
      </c>
      <c r="P56" s="155">
        <f t="shared" si="3"/>
        <v>0</v>
      </c>
    </row>
    <row r="57" spans="1:16" ht="22.5">
      <c r="A57" s="156"/>
      <c r="B57" s="149" t="s">
        <v>240</v>
      </c>
      <c r="C57" s="150"/>
      <c r="D57" s="153">
        <v>1056</v>
      </c>
      <c r="E57" s="152">
        <v>2049.6</v>
      </c>
      <c r="F57" s="152"/>
      <c r="G57" s="170"/>
      <c r="H57" s="154"/>
      <c r="I57" s="152"/>
      <c r="J57" s="153"/>
      <c r="K57" s="154"/>
      <c r="L57" s="152">
        <v>2049.6</v>
      </c>
      <c r="M57" s="153">
        <v>1044</v>
      </c>
      <c r="N57" s="154">
        <v>40631</v>
      </c>
      <c r="O57" s="152">
        <f t="shared" si="2"/>
        <v>2049.6</v>
      </c>
      <c r="P57" s="155">
        <f t="shared" si="3"/>
        <v>0</v>
      </c>
    </row>
    <row r="58" spans="1:16" ht="22.5">
      <c r="A58" s="156"/>
      <c r="B58" s="149" t="s">
        <v>241</v>
      </c>
      <c r="C58" s="150"/>
      <c r="D58" s="151" t="s">
        <v>153</v>
      </c>
      <c r="E58" s="152">
        <v>2177.7</v>
      </c>
      <c r="F58" s="152"/>
      <c r="G58" s="170"/>
      <c r="H58" s="154"/>
      <c r="I58" s="152"/>
      <c r="J58" s="153"/>
      <c r="K58" s="154"/>
      <c r="L58" s="152">
        <v>2177.7</v>
      </c>
      <c r="M58" s="153">
        <v>1039</v>
      </c>
      <c r="N58" s="154">
        <v>40631</v>
      </c>
      <c r="O58" s="152">
        <f t="shared" si="2"/>
        <v>2177.7</v>
      </c>
      <c r="P58" s="155">
        <f t="shared" si="3"/>
        <v>0</v>
      </c>
    </row>
    <row r="59" spans="1:16" ht="11.25">
      <c r="A59" s="156"/>
      <c r="B59" s="149"/>
      <c r="C59" s="150"/>
      <c r="D59" s="151"/>
      <c r="E59" s="152"/>
      <c r="F59" s="152"/>
      <c r="G59" s="170"/>
      <c r="H59" s="154"/>
      <c r="I59" s="152"/>
      <c r="J59" s="153"/>
      <c r="K59" s="154"/>
      <c r="L59" s="152"/>
      <c r="M59" s="153"/>
      <c r="N59" s="154"/>
      <c r="O59" s="152"/>
      <c r="P59" s="155"/>
    </row>
    <row r="60" spans="1:16" ht="11.25">
      <c r="A60" s="156"/>
      <c r="B60" s="157" t="s">
        <v>14</v>
      </c>
      <c r="C60" s="183"/>
      <c r="D60" s="184"/>
      <c r="E60" s="158">
        <f>SUM(E53:E58)</f>
        <v>17449.66</v>
      </c>
      <c r="F60" s="158"/>
      <c r="G60" s="170"/>
      <c r="H60" s="154"/>
      <c r="I60" s="152"/>
      <c r="J60" s="153"/>
      <c r="K60" s="154"/>
      <c r="L60" s="152"/>
      <c r="M60" s="153"/>
      <c r="N60" s="154"/>
      <c r="O60" s="152"/>
      <c r="P60" s="155"/>
    </row>
    <row r="61" spans="1:16" ht="11.25">
      <c r="A61" s="156"/>
      <c r="B61" s="149"/>
      <c r="C61" s="150"/>
      <c r="D61" s="153"/>
      <c r="E61" s="152"/>
      <c r="F61" s="152"/>
      <c r="G61" s="170"/>
      <c r="H61" s="154"/>
      <c r="I61" s="152"/>
      <c r="J61" s="153"/>
      <c r="K61" s="154"/>
      <c r="L61" s="152"/>
      <c r="M61" s="153"/>
      <c r="N61" s="154"/>
      <c r="O61" s="152"/>
      <c r="P61" s="155"/>
    </row>
    <row r="62" spans="1:16" ht="11.25">
      <c r="A62" s="185"/>
      <c r="B62" s="149"/>
      <c r="C62" s="150"/>
      <c r="D62" s="153"/>
      <c r="E62" s="152"/>
      <c r="F62" s="152"/>
      <c r="G62" s="170"/>
      <c r="H62" s="154"/>
      <c r="I62" s="152"/>
      <c r="J62" s="153"/>
      <c r="K62" s="154"/>
      <c r="L62" s="152"/>
      <c r="M62" s="153"/>
      <c r="N62" s="154"/>
      <c r="O62" s="152"/>
      <c r="P62" s="155"/>
    </row>
    <row r="63" spans="1:16" ht="11.25">
      <c r="A63" s="186"/>
      <c r="B63" s="149"/>
      <c r="C63" s="150"/>
      <c r="D63" s="153"/>
      <c r="E63" s="152"/>
      <c r="F63" s="152"/>
      <c r="G63" s="170"/>
      <c r="H63" s="154"/>
      <c r="I63" s="152"/>
      <c r="J63" s="153"/>
      <c r="K63" s="154"/>
      <c r="L63" s="152"/>
      <c r="M63" s="153"/>
      <c r="N63" s="154"/>
      <c r="O63" s="152"/>
      <c r="P63" s="155"/>
    </row>
    <row r="64" spans="1:16" ht="11.25">
      <c r="A64" s="185" t="s">
        <v>127</v>
      </c>
      <c r="B64" s="149"/>
      <c r="C64" s="150"/>
      <c r="D64" s="153"/>
      <c r="E64" s="152"/>
      <c r="F64" s="152"/>
      <c r="G64" s="170"/>
      <c r="H64" s="154"/>
      <c r="I64" s="152"/>
      <c r="J64" s="153"/>
      <c r="K64" s="154"/>
      <c r="L64" s="152"/>
      <c r="M64" s="153"/>
      <c r="N64" s="154"/>
      <c r="O64" s="152"/>
      <c r="P64" s="155"/>
    </row>
    <row r="65" spans="1:16" ht="11.25">
      <c r="A65" s="148" t="s">
        <v>196</v>
      </c>
      <c r="B65" s="149" t="s">
        <v>16</v>
      </c>
      <c r="C65" s="150"/>
      <c r="D65" s="153">
        <v>1046</v>
      </c>
      <c r="E65" s="152">
        <v>500</v>
      </c>
      <c r="F65" s="152"/>
      <c r="G65" s="170"/>
      <c r="H65" s="154"/>
      <c r="I65" s="152"/>
      <c r="J65" s="153"/>
      <c r="K65" s="154"/>
      <c r="L65" s="152">
        <v>500</v>
      </c>
      <c r="M65" s="153">
        <v>1656</v>
      </c>
      <c r="N65" s="154">
        <v>40675</v>
      </c>
      <c r="O65" s="152">
        <f aca="true" t="shared" si="4" ref="O65:O74">F65+I65+L65</f>
        <v>500</v>
      </c>
      <c r="P65" s="155">
        <f aca="true" t="shared" si="5" ref="P65:P74">E65-O65</f>
        <v>0</v>
      </c>
    </row>
    <row r="66" spans="1:16" ht="11.25">
      <c r="A66" s="156"/>
      <c r="B66" s="149" t="s">
        <v>242</v>
      </c>
      <c r="C66" s="150"/>
      <c r="D66" s="153">
        <v>1047</v>
      </c>
      <c r="E66" s="152">
        <v>1000</v>
      </c>
      <c r="F66" s="152"/>
      <c r="G66" s="170"/>
      <c r="H66" s="154"/>
      <c r="I66" s="152"/>
      <c r="J66" s="153"/>
      <c r="K66" s="154"/>
      <c r="L66" s="152">
        <v>1000</v>
      </c>
      <c r="M66" s="153">
        <v>702</v>
      </c>
      <c r="N66" s="154">
        <v>40613</v>
      </c>
      <c r="O66" s="152">
        <f t="shared" si="4"/>
        <v>1000</v>
      </c>
      <c r="P66" s="155">
        <f t="shared" si="5"/>
        <v>0</v>
      </c>
    </row>
    <row r="67" spans="1:16" ht="22.5">
      <c r="A67" s="156"/>
      <c r="B67" s="149" t="s">
        <v>243</v>
      </c>
      <c r="C67" s="150"/>
      <c r="D67" s="153">
        <v>1048</v>
      </c>
      <c r="E67" s="152">
        <v>500</v>
      </c>
      <c r="F67" s="152"/>
      <c r="G67" s="170"/>
      <c r="H67" s="154"/>
      <c r="I67" s="152"/>
      <c r="J67" s="153"/>
      <c r="K67" s="154"/>
      <c r="L67" s="152">
        <v>500</v>
      </c>
      <c r="M67" s="153">
        <v>703</v>
      </c>
      <c r="N67" s="154">
        <v>40613</v>
      </c>
      <c r="O67" s="152">
        <f t="shared" si="4"/>
        <v>500</v>
      </c>
      <c r="P67" s="155">
        <f t="shared" si="5"/>
        <v>0</v>
      </c>
    </row>
    <row r="68" spans="1:16" ht="11.25">
      <c r="A68" s="156"/>
      <c r="B68" s="149" t="s">
        <v>244</v>
      </c>
      <c r="C68" s="150"/>
      <c r="D68" s="153">
        <v>1049</v>
      </c>
      <c r="E68" s="152">
        <v>400</v>
      </c>
      <c r="F68" s="152"/>
      <c r="G68" s="170"/>
      <c r="H68" s="154"/>
      <c r="I68" s="152"/>
      <c r="J68" s="153"/>
      <c r="K68" s="154"/>
      <c r="L68" s="152">
        <v>400</v>
      </c>
      <c r="M68" s="153">
        <v>2115</v>
      </c>
      <c r="N68" s="154">
        <v>40704</v>
      </c>
      <c r="O68" s="152">
        <f t="shared" si="4"/>
        <v>400</v>
      </c>
      <c r="P68" s="155">
        <f t="shared" si="5"/>
        <v>0</v>
      </c>
    </row>
    <row r="69" spans="1:16" ht="22.5">
      <c r="A69" s="156"/>
      <c r="B69" s="149" t="s">
        <v>20</v>
      </c>
      <c r="C69" s="150"/>
      <c r="D69" s="153">
        <v>7329</v>
      </c>
      <c r="E69" s="152">
        <v>0</v>
      </c>
      <c r="F69" s="152"/>
      <c r="G69" s="170"/>
      <c r="H69" s="154"/>
      <c r="I69" s="152"/>
      <c r="J69" s="153"/>
      <c r="K69" s="154"/>
      <c r="L69" s="152"/>
      <c r="M69" s="153"/>
      <c r="N69" s="154"/>
      <c r="O69" s="152">
        <f t="shared" si="4"/>
        <v>0</v>
      </c>
      <c r="P69" s="155">
        <f t="shared" si="5"/>
        <v>0</v>
      </c>
    </row>
    <row r="70" spans="1:16" ht="22.5">
      <c r="A70" s="156"/>
      <c r="B70" s="149" t="s">
        <v>245</v>
      </c>
      <c r="C70" s="150"/>
      <c r="D70" s="153">
        <v>6376</v>
      </c>
      <c r="E70" s="152">
        <v>400</v>
      </c>
      <c r="F70" s="152"/>
      <c r="G70" s="170"/>
      <c r="H70" s="154"/>
      <c r="I70" s="152"/>
      <c r="J70" s="153"/>
      <c r="K70" s="154"/>
      <c r="L70" s="152">
        <v>400</v>
      </c>
      <c r="M70" s="153">
        <v>2116</v>
      </c>
      <c r="N70" s="154">
        <v>40704</v>
      </c>
      <c r="O70" s="152">
        <f t="shared" si="4"/>
        <v>400</v>
      </c>
      <c r="P70" s="155">
        <f t="shared" si="5"/>
        <v>0</v>
      </c>
    </row>
    <row r="71" spans="1:16" ht="22.5">
      <c r="A71" s="156"/>
      <c r="B71" s="149" t="s">
        <v>246</v>
      </c>
      <c r="C71" s="150"/>
      <c r="D71" s="153">
        <v>5451</v>
      </c>
      <c r="E71" s="152">
        <v>200</v>
      </c>
      <c r="F71" s="152"/>
      <c r="G71" s="170"/>
      <c r="H71" s="154"/>
      <c r="I71" s="152"/>
      <c r="J71" s="153"/>
      <c r="K71" s="154"/>
      <c r="L71" s="152">
        <v>200</v>
      </c>
      <c r="M71" s="153">
        <v>2117</v>
      </c>
      <c r="N71" s="154">
        <v>40704</v>
      </c>
      <c r="O71" s="152">
        <f t="shared" si="4"/>
        <v>200</v>
      </c>
      <c r="P71" s="155">
        <f t="shared" si="5"/>
        <v>0</v>
      </c>
    </row>
    <row r="72" spans="1:16" ht="11.25">
      <c r="A72" s="156"/>
      <c r="B72" s="149" t="s">
        <v>247</v>
      </c>
      <c r="C72" s="150"/>
      <c r="D72" s="153">
        <v>7833</v>
      </c>
      <c r="E72" s="152">
        <v>250</v>
      </c>
      <c r="F72" s="152"/>
      <c r="G72" s="170"/>
      <c r="H72" s="154"/>
      <c r="I72" s="152"/>
      <c r="J72" s="153"/>
      <c r="K72" s="154"/>
      <c r="L72" s="152">
        <v>250</v>
      </c>
      <c r="M72" s="153">
        <v>1057</v>
      </c>
      <c r="N72" s="154">
        <v>40631</v>
      </c>
      <c r="O72" s="152">
        <f t="shared" si="4"/>
        <v>250</v>
      </c>
      <c r="P72" s="155">
        <f t="shared" si="5"/>
        <v>0</v>
      </c>
    </row>
    <row r="73" spans="1:16" ht="11.25">
      <c r="A73" s="156"/>
      <c r="B73" s="149" t="s">
        <v>24</v>
      </c>
      <c r="C73" s="150"/>
      <c r="D73" s="153">
        <v>1058</v>
      </c>
      <c r="E73" s="152">
        <v>400</v>
      </c>
      <c r="F73" s="152"/>
      <c r="G73" s="170"/>
      <c r="H73" s="154"/>
      <c r="I73" s="152"/>
      <c r="J73" s="153"/>
      <c r="K73" s="154"/>
      <c r="L73" s="152">
        <v>400</v>
      </c>
      <c r="M73" s="153">
        <v>2459</v>
      </c>
      <c r="N73" s="154">
        <v>40739</v>
      </c>
      <c r="O73" s="152">
        <f t="shared" si="4"/>
        <v>400</v>
      </c>
      <c r="P73" s="155">
        <f t="shared" si="5"/>
        <v>0</v>
      </c>
    </row>
    <row r="74" spans="1:16" ht="11.25">
      <c r="A74" s="156"/>
      <c r="B74" s="149" t="s">
        <v>25</v>
      </c>
      <c r="C74" s="150"/>
      <c r="D74" s="153">
        <v>6080</v>
      </c>
      <c r="E74" s="152">
        <v>500</v>
      </c>
      <c r="F74" s="152"/>
      <c r="G74" s="170"/>
      <c r="H74" s="154"/>
      <c r="I74" s="152"/>
      <c r="J74" s="153"/>
      <c r="K74" s="154"/>
      <c r="L74" s="152">
        <v>500</v>
      </c>
      <c r="M74" s="153">
        <v>1055</v>
      </c>
      <c r="N74" s="154">
        <v>40631</v>
      </c>
      <c r="O74" s="152">
        <f t="shared" si="4"/>
        <v>500</v>
      </c>
      <c r="P74" s="155">
        <f t="shared" si="5"/>
        <v>0</v>
      </c>
    </row>
    <row r="75" spans="1:16" ht="11.25">
      <c r="A75" s="156"/>
      <c r="B75" s="149"/>
      <c r="C75" s="150"/>
      <c r="D75" s="153"/>
      <c r="E75" s="152"/>
      <c r="F75" s="152"/>
      <c r="G75" s="170"/>
      <c r="H75" s="154"/>
      <c r="I75" s="152"/>
      <c r="J75" s="153"/>
      <c r="K75" s="154"/>
      <c r="L75" s="152"/>
      <c r="M75" s="153"/>
      <c r="N75" s="154"/>
      <c r="O75" s="152"/>
      <c r="P75" s="155"/>
    </row>
    <row r="76" spans="1:16" ht="11.25">
      <c r="A76" s="156"/>
      <c r="B76" s="157" t="s">
        <v>14</v>
      </c>
      <c r="C76" s="183"/>
      <c r="D76" s="153"/>
      <c r="E76" s="158">
        <f>SUM(E65:E74)</f>
        <v>4150</v>
      </c>
      <c r="F76" s="158"/>
      <c r="G76" s="170"/>
      <c r="H76" s="154"/>
      <c r="I76" s="152"/>
      <c r="J76" s="153"/>
      <c r="K76" s="154"/>
      <c r="L76" s="152"/>
      <c r="M76" s="153"/>
      <c r="N76" s="154"/>
      <c r="O76" s="152"/>
      <c r="P76" s="155"/>
    </row>
    <row r="77" spans="1:16" ht="11.25">
      <c r="A77" s="156"/>
      <c r="B77" s="149"/>
      <c r="C77" s="150"/>
      <c r="D77" s="153"/>
      <c r="E77" s="152"/>
      <c r="F77" s="152"/>
      <c r="G77" s="170"/>
      <c r="H77" s="154"/>
      <c r="I77" s="152"/>
      <c r="J77" s="153"/>
      <c r="K77" s="154"/>
      <c r="L77" s="152"/>
      <c r="M77" s="153"/>
      <c r="N77" s="154"/>
      <c r="O77" s="152"/>
      <c r="P77" s="155"/>
    </row>
    <row r="78" spans="1:16" ht="12" thickBot="1">
      <c r="A78" s="187"/>
      <c r="B78" s="188"/>
      <c r="C78" s="189"/>
      <c r="D78" s="173"/>
      <c r="E78" s="190"/>
      <c r="F78" s="190"/>
      <c r="G78" s="191"/>
      <c r="H78" s="192"/>
      <c r="I78" s="190"/>
      <c r="J78" s="173"/>
      <c r="K78" s="192"/>
      <c r="L78" s="190"/>
      <c r="M78" s="173"/>
      <c r="N78" s="192"/>
      <c r="O78" s="190"/>
      <c r="P78" s="193"/>
    </row>
    <row r="79" spans="1:16" ht="15" customHeight="1" thickTop="1">
      <c r="A79" s="194"/>
      <c r="B79" s="194"/>
      <c r="C79" s="194"/>
      <c r="D79" s="195"/>
      <c r="E79" s="194"/>
      <c r="F79" s="194"/>
      <c r="G79" s="195"/>
      <c r="H79" s="194"/>
      <c r="I79" s="196"/>
      <c r="J79" s="195"/>
      <c r="K79" s="197"/>
      <c r="L79" s="196"/>
      <c r="M79" s="195"/>
      <c r="N79" s="197"/>
      <c r="O79" s="194"/>
      <c r="P79" s="194"/>
    </row>
    <row r="80" spans="1:16" ht="12" thickBot="1">
      <c r="A80" s="194"/>
      <c r="B80" s="194"/>
      <c r="C80" s="194"/>
      <c r="D80" s="195"/>
      <c r="E80" s="194"/>
      <c r="F80" s="194"/>
      <c r="G80" s="195"/>
      <c r="H80" s="194"/>
      <c r="I80" s="196"/>
      <c r="J80" s="195"/>
      <c r="K80" s="197"/>
      <c r="L80" s="196"/>
      <c r="M80" s="195"/>
      <c r="N80" s="197"/>
      <c r="O80" s="194"/>
      <c r="P80" s="194"/>
    </row>
    <row r="81" spans="1:16" ht="12.75" thickBot="1" thickTop="1">
      <c r="A81" s="198" t="s">
        <v>0</v>
      </c>
      <c r="B81" s="199" t="s">
        <v>1</v>
      </c>
      <c r="C81" s="199" t="s">
        <v>39</v>
      </c>
      <c r="D81" s="199" t="s">
        <v>2</v>
      </c>
      <c r="E81" s="199" t="s">
        <v>123</v>
      </c>
      <c r="F81" s="199" t="s">
        <v>175</v>
      </c>
      <c r="G81" s="199" t="s">
        <v>11</v>
      </c>
      <c r="H81" s="199" t="s">
        <v>12</v>
      </c>
      <c r="I81" s="199" t="s">
        <v>3</v>
      </c>
      <c r="J81" s="199" t="s">
        <v>11</v>
      </c>
      <c r="K81" s="199" t="s">
        <v>12</v>
      </c>
      <c r="L81" s="199" t="s">
        <v>186</v>
      </c>
      <c r="M81" s="199" t="s">
        <v>11</v>
      </c>
      <c r="N81" s="199" t="s">
        <v>12</v>
      </c>
      <c r="O81" s="199" t="s">
        <v>6</v>
      </c>
      <c r="P81" s="200" t="s">
        <v>7</v>
      </c>
    </row>
    <row r="82" spans="1:16" ht="12.75" thickBot="1" thickTop="1">
      <c r="A82" s="201"/>
      <c r="B82" s="194"/>
      <c r="C82" s="194"/>
      <c r="D82" s="195"/>
      <c r="E82" s="196"/>
      <c r="F82" s="196"/>
      <c r="G82" s="202"/>
      <c r="H82" s="197"/>
      <c r="I82" s="196"/>
      <c r="J82" s="195"/>
      <c r="K82" s="197"/>
      <c r="L82" s="196"/>
      <c r="M82" s="195"/>
      <c r="N82" s="197"/>
      <c r="O82" s="196"/>
      <c r="P82" s="203"/>
    </row>
    <row r="83" spans="1:16" ht="12" thickTop="1">
      <c r="A83" s="204" t="s">
        <v>128</v>
      </c>
      <c r="B83" s="194"/>
      <c r="C83" s="194"/>
      <c r="D83" s="195"/>
      <c r="E83" s="196"/>
      <c r="F83" s="196"/>
      <c r="G83" s="202"/>
      <c r="H83" s="197"/>
      <c r="I83" s="196"/>
      <c r="J83" s="195"/>
      <c r="K83" s="197"/>
      <c r="L83" s="196"/>
      <c r="M83" s="195"/>
      <c r="N83" s="197"/>
      <c r="O83" s="196"/>
      <c r="P83" s="205"/>
    </row>
    <row r="84" spans="1:16" ht="12" thickBot="1">
      <c r="A84" s="206"/>
      <c r="B84" s="194"/>
      <c r="C84" s="194"/>
      <c r="D84" s="195"/>
      <c r="E84" s="196"/>
      <c r="F84" s="196"/>
      <c r="G84" s="202"/>
      <c r="H84" s="197"/>
      <c r="I84" s="196"/>
      <c r="J84" s="195"/>
      <c r="K84" s="197"/>
      <c r="L84" s="196"/>
      <c r="M84" s="195"/>
      <c r="N84" s="197"/>
      <c r="O84" s="196"/>
      <c r="P84" s="207"/>
    </row>
    <row r="85" spans="1:16" ht="12" thickTop="1">
      <c r="A85" s="208" t="s">
        <v>130</v>
      </c>
      <c r="B85" s="276"/>
      <c r="C85" s="178"/>
      <c r="D85" s="179"/>
      <c r="E85" s="180"/>
      <c r="F85" s="180"/>
      <c r="G85" s="209"/>
      <c r="H85" s="181"/>
      <c r="I85" s="180"/>
      <c r="J85" s="179"/>
      <c r="K85" s="181"/>
      <c r="L85" s="180"/>
      <c r="M85" s="179"/>
      <c r="N85" s="181"/>
      <c r="O85" s="180"/>
      <c r="P85" s="210"/>
    </row>
    <row r="86" spans="1:16" ht="11.25">
      <c r="A86" s="148" t="s">
        <v>194</v>
      </c>
      <c r="B86" s="149" t="s">
        <v>221</v>
      </c>
      <c r="C86" s="150"/>
      <c r="D86" s="151" t="s">
        <v>155</v>
      </c>
      <c r="E86" s="152">
        <v>0</v>
      </c>
      <c r="F86" s="152"/>
      <c r="G86" s="170"/>
      <c r="H86" s="154"/>
      <c r="I86" s="152"/>
      <c r="J86" s="153"/>
      <c r="K86" s="154"/>
      <c r="L86" s="152"/>
      <c r="M86" s="153"/>
      <c r="N86" s="154"/>
      <c r="O86" s="152">
        <f>F86+I86+L86</f>
        <v>0</v>
      </c>
      <c r="P86" s="155">
        <f>E86-O86</f>
        <v>0</v>
      </c>
    </row>
    <row r="87" spans="1:16" ht="22.5">
      <c r="A87" s="156"/>
      <c r="B87" s="149" t="s">
        <v>248</v>
      </c>
      <c r="C87" s="150"/>
      <c r="D87" s="151" t="s">
        <v>154</v>
      </c>
      <c r="E87" s="152">
        <v>1000</v>
      </c>
      <c r="F87" s="152"/>
      <c r="G87" s="170"/>
      <c r="H87" s="154"/>
      <c r="I87" s="152"/>
      <c r="J87" s="153"/>
      <c r="K87" s="154"/>
      <c r="L87" s="152">
        <v>1000</v>
      </c>
      <c r="M87" s="153">
        <v>690</v>
      </c>
      <c r="N87" s="154">
        <v>40613</v>
      </c>
      <c r="O87" s="152">
        <f>F87+I87+L87</f>
        <v>1000</v>
      </c>
      <c r="P87" s="155">
        <f>E87-O87</f>
        <v>0</v>
      </c>
    </row>
    <row r="88" spans="1:16" ht="11.25">
      <c r="A88" s="156"/>
      <c r="B88" s="149" t="s">
        <v>34</v>
      </c>
      <c r="C88" s="150"/>
      <c r="D88" s="153">
        <v>1283</v>
      </c>
      <c r="E88" s="152">
        <v>3500</v>
      </c>
      <c r="F88" s="152"/>
      <c r="G88" s="170"/>
      <c r="H88" s="154"/>
      <c r="I88" s="152"/>
      <c r="J88" s="153"/>
      <c r="K88" s="154"/>
      <c r="L88" s="152">
        <v>3500</v>
      </c>
      <c r="M88" s="153">
        <v>704</v>
      </c>
      <c r="N88" s="154">
        <v>40613</v>
      </c>
      <c r="O88" s="152">
        <f>F88+I88+L88</f>
        <v>3500</v>
      </c>
      <c r="P88" s="155">
        <f>E88-O88</f>
        <v>0</v>
      </c>
    </row>
    <row r="89" spans="1:16" ht="11.25">
      <c r="A89" s="211"/>
      <c r="B89" s="149" t="s">
        <v>72</v>
      </c>
      <c r="C89" s="150"/>
      <c r="D89" s="153">
        <v>4653</v>
      </c>
      <c r="E89" s="152">
        <v>950</v>
      </c>
      <c r="F89" s="152"/>
      <c r="G89" s="170"/>
      <c r="H89" s="154"/>
      <c r="I89" s="152"/>
      <c r="J89" s="153"/>
      <c r="K89" s="154"/>
      <c r="L89" s="152">
        <v>950</v>
      </c>
      <c r="M89" s="153">
        <v>2118</v>
      </c>
      <c r="N89" s="154">
        <v>40704</v>
      </c>
      <c r="O89" s="152">
        <f aca="true" t="shared" si="6" ref="O89:O98">F89+I89+L89</f>
        <v>950</v>
      </c>
      <c r="P89" s="155">
        <f aca="true" t="shared" si="7" ref="P89:P98">E89-O89</f>
        <v>0</v>
      </c>
    </row>
    <row r="90" spans="1:16" ht="11.25">
      <c r="A90" s="211"/>
      <c r="B90" s="149" t="s">
        <v>73</v>
      </c>
      <c r="C90" s="150"/>
      <c r="D90" s="153">
        <v>6904</v>
      </c>
      <c r="E90" s="152">
        <v>450</v>
      </c>
      <c r="F90" s="152"/>
      <c r="G90" s="170"/>
      <c r="H90" s="154"/>
      <c r="I90" s="152"/>
      <c r="J90" s="153"/>
      <c r="K90" s="154"/>
      <c r="L90" s="152">
        <v>450</v>
      </c>
      <c r="M90" s="153">
        <v>1056</v>
      </c>
      <c r="N90" s="154">
        <v>40631</v>
      </c>
      <c r="O90" s="152">
        <f t="shared" si="6"/>
        <v>450</v>
      </c>
      <c r="P90" s="155">
        <f t="shared" si="7"/>
        <v>0</v>
      </c>
    </row>
    <row r="91" spans="1:16" ht="11.25">
      <c r="A91" s="211"/>
      <c r="B91" s="149" t="s">
        <v>249</v>
      </c>
      <c r="C91" s="150"/>
      <c r="D91" s="153">
        <v>1043</v>
      </c>
      <c r="E91" s="152">
        <v>1500</v>
      </c>
      <c r="F91" s="152"/>
      <c r="G91" s="170"/>
      <c r="H91" s="154"/>
      <c r="I91" s="152"/>
      <c r="J91" s="153"/>
      <c r="K91" s="154"/>
      <c r="L91" s="152">
        <v>1500</v>
      </c>
      <c r="M91" s="153">
        <v>1051</v>
      </c>
      <c r="N91" s="154">
        <v>40631</v>
      </c>
      <c r="O91" s="152">
        <f t="shared" si="6"/>
        <v>1500</v>
      </c>
      <c r="P91" s="155">
        <f t="shared" si="7"/>
        <v>0</v>
      </c>
    </row>
    <row r="92" spans="1:16" ht="11.25">
      <c r="A92" s="211"/>
      <c r="B92" s="149" t="s">
        <v>250</v>
      </c>
      <c r="C92" s="150"/>
      <c r="D92" s="151" t="s">
        <v>149</v>
      </c>
      <c r="E92" s="152">
        <v>2200</v>
      </c>
      <c r="F92" s="152"/>
      <c r="G92" s="170"/>
      <c r="H92" s="154"/>
      <c r="I92" s="152"/>
      <c r="J92" s="153"/>
      <c r="K92" s="154"/>
      <c r="L92" s="152">
        <v>2200</v>
      </c>
      <c r="M92" s="153">
        <v>1045</v>
      </c>
      <c r="N92" s="154">
        <v>40631</v>
      </c>
      <c r="O92" s="152">
        <f t="shared" si="6"/>
        <v>2200</v>
      </c>
      <c r="P92" s="155">
        <f t="shared" si="7"/>
        <v>0</v>
      </c>
    </row>
    <row r="93" spans="1:16" ht="11.25">
      <c r="A93" s="211"/>
      <c r="B93" s="149" t="s">
        <v>223</v>
      </c>
      <c r="C93" s="150"/>
      <c r="D93" s="151">
        <v>10003</v>
      </c>
      <c r="E93" s="152">
        <v>4000</v>
      </c>
      <c r="F93" s="152"/>
      <c r="G93" s="170"/>
      <c r="H93" s="154"/>
      <c r="I93" s="152"/>
      <c r="J93" s="153"/>
      <c r="K93" s="154"/>
      <c r="L93" s="152">
        <v>4000</v>
      </c>
      <c r="M93" s="153">
        <v>701</v>
      </c>
      <c r="N93" s="154">
        <v>40613</v>
      </c>
      <c r="O93" s="152">
        <f t="shared" si="6"/>
        <v>4000</v>
      </c>
      <c r="P93" s="155">
        <f t="shared" si="7"/>
        <v>0</v>
      </c>
    </row>
    <row r="94" spans="1:16" ht="11.25">
      <c r="A94" s="211"/>
      <c r="B94" s="149" t="s">
        <v>251</v>
      </c>
      <c r="C94" s="150"/>
      <c r="D94" s="151" t="s">
        <v>148</v>
      </c>
      <c r="E94" s="152">
        <v>950</v>
      </c>
      <c r="F94" s="152"/>
      <c r="G94" s="170"/>
      <c r="H94" s="154"/>
      <c r="I94" s="152"/>
      <c r="J94" s="153"/>
      <c r="K94" s="154"/>
      <c r="L94" s="152">
        <v>950</v>
      </c>
      <c r="M94" s="153">
        <v>691</v>
      </c>
      <c r="N94" s="154">
        <v>40613</v>
      </c>
      <c r="O94" s="152">
        <f t="shared" si="6"/>
        <v>950</v>
      </c>
      <c r="P94" s="155">
        <f t="shared" si="7"/>
        <v>0</v>
      </c>
    </row>
    <row r="95" spans="1:16" ht="22.5">
      <c r="A95" s="211"/>
      <c r="B95" s="149" t="s">
        <v>177</v>
      </c>
      <c r="C95" s="150"/>
      <c r="D95" s="153">
        <v>8449</v>
      </c>
      <c r="E95" s="152">
        <v>400</v>
      </c>
      <c r="F95" s="152"/>
      <c r="G95" s="170"/>
      <c r="H95" s="154"/>
      <c r="I95" s="152"/>
      <c r="J95" s="153"/>
      <c r="K95" s="154"/>
      <c r="L95" s="152">
        <v>400</v>
      </c>
      <c r="M95" s="153">
        <v>1058</v>
      </c>
      <c r="N95" s="154">
        <v>40631</v>
      </c>
      <c r="O95" s="152">
        <f t="shared" si="6"/>
        <v>400</v>
      </c>
      <c r="P95" s="155">
        <f t="shared" si="7"/>
        <v>0</v>
      </c>
    </row>
    <row r="96" spans="1:16" ht="22.5">
      <c r="A96" s="211"/>
      <c r="B96" s="149" t="s">
        <v>252</v>
      </c>
      <c r="C96" s="150"/>
      <c r="D96" s="151" t="s">
        <v>141</v>
      </c>
      <c r="E96" s="152">
        <v>2800</v>
      </c>
      <c r="F96" s="152"/>
      <c r="G96" s="170"/>
      <c r="H96" s="154"/>
      <c r="I96" s="152"/>
      <c r="J96" s="153"/>
      <c r="K96" s="154"/>
      <c r="L96" s="152">
        <v>2800</v>
      </c>
      <c r="M96" s="153">
        <v>1050</v>
      </c>
      <c r="N96" s="154">
        <v>40631</v>
      </c>
      <c r="O96" s="152">
        <f t="shared" si="6"/>
        <v>2800</v>
      </c>
      <c r="P96" s="155">
        <f t="shared" si="7"/>
        <v>0</v>
      </c>
    </row>
    <row r="97" spans="1:16" ht="11.25">
      <c r="A97" s="156"/>
      <c r="B97" s="149" t="s">
        <v>78</v>
      </c>
      <c r="C97" s="150"/>
      <c r="D97" s="151" t="s">
        <v>146</v>
      </c>
      <c r="E97" s="152">
        <v>900</v>
      </c>
      <c r="F97" s="152"/>
      <c r="G97" s="170"/>
      <c r="H97" s="154"/>
      <c r="I97" s="152"/>
      <c r="J97" s="153"/>
      <c r="K97" s="154"/>
      <c r="L97" s="152">
        <v>900</v>
      </c>
      <c r="M97" s="153">
        <v>1048</v>
      </c>
      <c r="N97" s="154">
        <v>40631</v>
      </c>
      <c r="O97" s="152">
        <f t="shared" si="6"/>
        <v>900</v>
      </c>
      <c r="P97" s="155">
        <f t="shared" si="7"/>
        <v>0</v>
      </c>
    </row>
    <row r="98" spans="1:16" ht="11.25">
      <c r="A98" s="212"/>
      <c r="B98" s="149" t="s">
        <v>253</v>
      </c>
      <c r="C98" s="150"/>
      <c r="D98" s="151" t="s">
        <v>143</v>
      </c>
      <c r="E98" s="152">
        <v>700</v>
      </c>
      <c r="F98" s="152"/>
      <c r="G98" s="170"/>
      <c r="H98" s="154"/>
      <c r="I98" s="152"/>
      <c r="J98" s="153"/>
      <c r="K98" s="154"/>
      <c r="L98" s="152">
        <v>700</v>
      </c>
      <c r="M98" s="153">
        <v>1047</v>
      </c>
      <c r="N98" s="154">
        <v>40631</v>
      </c>
      <c r="O98" s="152">
        <f t="shared" si="6"/>
        <v>700</v>
      </c>
      <c r="P98" s="155">
        <f t="shared" si="7"/>
        <v>0</v>
      </c>
    </row>
    <row r="99" spans="1:16" ht="11.25">
      <c r="A99" s="212"/>
      <c r="B99" s="149"/>
      <c r="C99" s="150"/>
      <c r="D99" s="151"/>
      <c r="E99" s="152"/>
      <c r="F99" s="152"/>
      <c r="G99" s="170"/>
      <c r="H99" s="154"/>
      <c r="I99" s="152"/>
      <c r="J99" s="153"/>
      <c r="K99" s="154"/>
      <c r="L99" s="152"/>
      <c r="M99" s="153"/>
      <c r="N99" s="154"/>
      <c r="O99" s="152"/>
      <c r="P99" s="283"/>
    </row>
    <row r="100" spans="1:16" ht="11.25">
      <c r="A100" s="212"/>
      <c r="B100" s="149"/>
      <c r="C100" s="150"/>
      <c r="D100" s="151"/>
      <c r="E100" s="152"/>
      <c r="F100" s="152"/>
      <c r="G100" s="170"/>
      <c r="H100" s="154"/>
      <c r="I100" s="152"/>
      <c r="J100" s="153"/>
      <c r="K100" s="154"/>
      <c r="L100" s="152"/>
      <c r="M100" s="153"/>
      <c r="N100" s="154"/>
      <c r="O100" s="152"/>
      <c r="P100" s="155"/>
    </row>
    <row r="101" spans="1:16" ht="11.25">
      <c r="A101" s="156"/>
      <c r="B101" s="157" t="s">
        <v>14</v>
      </c>
      <c r="C101" s="150"/>
      <c r="D101" s="153"/>
      <c r="E101" s="158">
        <f>SUM(E86:E99)</f>
        <v>19350</v>
      </c>
      <c r="F101" s="158"/>
      <c r="G101" s="170"/>
      <c r="H101" s="154"/>
      <c r="I101" s="152"/>
      <c r="J101" s="153"/>
      <c r="K101" s="154"/>
      <c r="L101" s="152"/>
      <c r="M101" s="153"/>
      <c r="N101" s="154"/>
      <c r="O101" s="152"/>
      <c r="P101" s="155"/>
    </row>
    <row r="102" spans="1:16" ht="11.25">
      <c r="A102" s="156"/>
      <c r="B102" s="149"/>
      <c r="C102" s="150"/>
      <c r="D102" s="153"/>
      <c r="E102" s="152"/>
      <c r="F102" s="152"/>
      <c r="G102" s="170"/>
      <c r="H102" s="154"/>
      <c r="I102" s="152"/>
      <c r="J102" s="153"/>
      <c r="K102" s="154"/>
      <c r="L102" s="152"/>
      <c r="M102" s="153"/>
      <c r="N102" s="154"/>
      <c r="O102" s="152"/>
      <c r="P102" s="155"/>
    </row>
    <row r="103" spans="1:16" ht="12" thickBot="1">
      <c r="A103" s="187"/>
      <c r="B103" s="188"/>
      <c r="C103" s="189"/>
      <c r="D103" s="173"/>
      <c r="E103" s="190"/>
      <c r="F103" s="190"/>
      <c r="G103" s="191"/>
      <c r="H103" s="192"/>
      <c r="I103" s="190"/>
      <c r="J103" s="173"/>
      <c r="K103" s="192"/>
      <c r="L103" s="190"/>
      <c r="M103" s="173"/>
      <c r="N103" s="192"/>
      <c r="O103" s="190"/>
      <c r="P103" s="193"/>
    </row>
    <row r="104" spans="1:16" ht="12" thickTop="1">
      <c r="A104" s="213"/>
      <c r="B104" s="214"/>
      <c r="C104" s="214"/>
      <c r="D104" s="215"/>
      <c r="E104" s="216"/>
      <c r="F104" s="216"/>
      <c r="G104" s="217"/>
      <c r="H104" s="218"/>
      <c r="I104" s="216"/>
      <c r="J104" s="215"/>
      <c r="K104" s="218"/>
      <c r="L104" s="216"/>
      <c r="M104" s="215"/>
      <c r="N104" s="218"/>
      <c r="O104" s="216"/>
      <c r="P104" s="216"/>
    </row>
    <row r="105" spans="1:16" ht="11.25">
      <c r="A105" s="214"/>
      <c r="B105" s="214"/>
      <c r="C105" s="214"/>
      <c r="D105" s="215"/>
      <c r="E105" s="216"/>
      <c r="F105" s="216"/>
      <c r="G105" s="217"/>
      <c r="H105" s="218"/>
      <c r="I105" s="216"/>
      <c r="J105" s="215"/>
      <c r="K105" s="218"/>
      <c r="L105" s="216"/>
      <c r="M105" s="215"/>
      <c r="N105" s="218"/>
      <c r="O105" s="216"/>
      <c r="P105" s="216"/>
    </row>
    <row r="106" spans="1:16" ht="12" thickBot="1">
      <c r="A106" s="214"/>
      <c r="B106" s="214"/>
      <c r="C106" s="214"/>
      <c r="D106" s="215"/>
      <c r="E106" s="216"/>
      <c r="F106" s="216"/>
      <c r="G106" s="217"/>
      <c r="H106" s="218"/>
      <c r="I106" s="216"/>
      <c r="J106" s="215"/>
      <c r="K106" s="218"/>
      <c r="L106" s="216"/>
      <c r="M106" s="215"/>
      <c r="N106" s="218"/>
      <c r="O106" s="216"/>
      <c r="P106" s="216"/>
    </row>
    <row r="107" spans="1:16" ht="12.75" thickBot="1" thickTop="1">
      <c r="A107" s="198" t="s">
        <v>0</v>
      </c>
      <c r="B107" s="199" t="s">
        <v>1</v>
      </c>
      <c r="C107" s="199" t="s">
        <v>39</v>
      </c>
      <c r="D107" s="199" t="s">
        <v>2</v>
      </c>
      <c r="E107" s="199" t="s">
        <v>123</v>
      </c>
      <c r="F107" s="199" t="s">
        <v>175</v>
      </c>
      <c r="G107" s="199" t="s">
        <v>11</v>
      </c>
      <c r="H107" s="199" t="s">
        <v>12</v>
      </c>
      <c r="I107" s="199" t="s">
        <v>3</v>
      </c>
      <c r="J107" s="199" t="s">
        <v>11</v>
      </c>
      <c r="K107" s="199" t="s">
        <v>12</v>
      </c>
      <c r="L107" s="199" t="s">
        <v>186</v>
      </c>
      <c r="M107" s="199" t="s">
        <v>11</v>
      </c>
      <c r="N107" s="199" t="s">
        <v>12</v>
      </c>
      <c r="O107" s="199" t="s">
        <v>6</v>
      </c>
      <c r="P107" s="200" t="s">
        <v>7</v>
      </c>
    </row>
    <row r="108" spans="1:16" ht="12.75" thickBot="1" thickTop="1">
      <c r="A108" s="201"/>
      <c r="B108" s="214"/>
      <c r="C108" s="214"/>
      <c r="D108" s="215"/>
      <c r="E108" s="216"/>
      <c r="F108" s="216"/>
      <c r="G108" s="217"/>
      <c r="H108" s="218"/>
      <c r="I108" s="216"/>
      <c r="J108" s="215"/>
      <c r="K108" s="218"/>
      <c r="L108" s="216"/>
      <c r="M108" s="215"/>
      <c r="N108" s="218"/>
      <c r="O108" s="216"/>
      <c r="P108" s="203"/>
    </row>
    <row r="109" spans="1:16" ht="12" thickTop="1">
      <c r="A109" s="219" t="s">
        <v>131</v>
      </c>
      <c r="B109" s="194"/>
      <c r="C109" s="194"/>
      <c r="D109" s="195"/>
      <c r="E109" s="196"/>
      <c r="F109" s="196"/>
      <c r="G109" s="202"/>
      <c r="H109" s="197"/>
      <c r="I109" s="196"/>
      <c r="J109" s="195"/>
      <c r="K109" s="197"/>
      <c r="L109" s="196"/>
      <c r="M109" s="195"/>
      <c r="N109" s="197"/>
      <c r="O109" s="196"/>
      <c r="P109" s="205"/>
    </row>
    <row r="110" spans="1:16" ht="12" thickBot="1">
      <c r="A110" s="220"/>
      <c r="B110" s="194"/>
      <c r="C110" s="194"/>
      <c r="D110" s="195"/>
      <c r="E110" s="196"/>
      <c r="F110" s="196"/>
      <c r="G110" s="202"/>
      <c r="H110" s="197"/>
      <c r="I110" s="196"/>
      <c r="J110" s="195"/>
      <c r="K110" s="197"/>
      <c r="L110" s="196"/>
      <c r="M110" s="195"/>
      <c r="N110" s="197"/>
      <c r="O110" s="196"/>
      <c r="P110" s="207"/>
    </row>
    <row r="111" spans="1:16" ht="12" thickTop="1">
      <c r="A111" s="185" t="s">
        <v>132</v>
      </c>
      <c r="B111" s="178"/>
      <c r="C111" s="178"/>
      <c r="D111" s="179"/>
      <c r="E111" s="180"/>
      <c r="F111" s="180"/>
      <c r="G111" s="209"/>
      <c r="H111" s="181"/>
      <c r="I111" s="180"/>
      <c r="J111" s="179"/>
      <c r="K111" s="181"/>
      <c r="L111" s="180"/>
      <c r="M111" s="179"/>
      <c r="N111" s="181"/>
      <c r="O111" s="180"/>
      <c r="P111" s="210"/>
    </row>
    <row r="112" spans="1:16" ht="11.25">
      <c r="A112" s="148" t="s">
        <v>197</v>
      </c>
      <c r="B112" s="149" t="s">
        <v>217</v>
      </c>
      <c r="C112" s="150"/>
      <c r="D112" s="151" t="s">
        <v>158</v>
      </c>
      <c r="E112" s="152">
        <v>3000</v>
      </c>
      <c r="F112" s="152"/>
      <c r="G112" s="170"/>
      <c r="H112" s="154"/>
      <c r="I112" s="152"/>
      <c r="J112" s="153"/>
      <c r="K112" s="154"/>
      <c r="L112" s="152">
        <v>3000</v>
      </c>
      <c r="M112" s="153">
        <v>1654</v>
      </c>
      <c r="N112" s="154">
        <v>40675</v>
      </c>
      <c r="O112" s="152">
        <f aca="true" t="shared" si="8" ref="O112:O137">F112+I112+L112</f>
        <v>3000</v>
      </c>
      <c r="P112" s="155">
        <f aca="true" t="shared" si="9" ref="P112:P137">E112-O112</f>
        <v>0</v>
      </c>
    </row>
    <row r="113" spans="1:16" ht="11.25">
      <c r="A113" s="156"/>
      <c r="B113" s="149" t="s">
        <v>47</v>
      </c>
      <c r="C113" s="150"/>
      <c r="D113" s="151" t="s">
        <v>158</v>
      </c>
      <c r="E113" s="152">
        <v>9800</v>
      </c>
      <c r="F113" s="152"/>
      <c r="G113" s="170"/>
      <c r="H113" s="154"/>
      <c r="I113" s="152"/>
      <c r="J113" s="153"/>
      <c r="K113" s="154"/>
      <c r="L113" s="152">
        <v>9800</v>
      </c>
      <c r="M113" s="153">
        <v>1654</v>
      </c>
      <c r="N113" s="154">
        <v>40675</v>
      </c>
      <c r="O113" s="152">
        <f t="shared" si="8"/>
        <v>9800</v>
      </c>
      <c r="P113" s="155">
        <f t="shared" si="9"/>
        <v>0</v>
      </c>
    </row>
    <row r="114" spans="1:16" ht="11.25">
      <c r="A114" s="156"/>
      <c r="B114" s="149" t="s">
        <v>48</v>
      </c>
      <c r="C114" s="150"/>
      <c r="D114" s="151" t="s">
        <v>158</v>
      </c>
      <c r="E114" s="152">
        <v>19900</v>
      </c>
      <c r="F114" s="152"/>
      <c r="G114" s="170"/>
      <c r="H114" s="154"/>
      <c r="I114" s="152"/>
      <c r="J114" s="153"/>
      <c r="K114" s="154"/>
      <c r="L114" s="152">
        <v>19900</v>
      </c>
      <c r="M114" s="153">
        <v>1654</v>
      </c>
      <c r="N114" s="154">
        <v>40675</v>
      </c>
      <c r="O114" s="152">
        <f t="shared" si="8"/>
        <v>19900</v>
      </c>
      <c r="P114" s="155">
        <f t="shared" si="9"/>
        <v>0</v>
      </c>
    </row>
    <row r="115" spans="1:16" ht="11.25">
      <c r="A115" s="156"/>
      <c r="B115" s="277" t="s">
        <v>44</v>
      </c>
      <c r="C115" s="150"/>
      <c r="D115" s="151">
        <v>6002</v>
      </c>
      <c r="E115" s="152">
        <v>7937.36</v>
      </c>
      <c r="F115" s="152"/>
      <c r="G115" s="170"/>
      <c r="H115" s="154"/>
      <c r="I115" s="152">
        <v>3968.68</v>
      </c>
      <c r="J115" s="153">
        <v>1676</v>
      </c>
      <c r="K115" s="154">
        <v>40675</v>
      </c>
      <c r="L115" s="152">
        <v>3968.68</v>
      </c>
      <c r="M115" s="153">
        <v>4341</v>
      </c>
      <c r="N115" s="154">
        <v>40861</v>
      </c>
      <c r="O115" s="152">
        <f t="shared" si="8"/>
        <v>7937.36</v>
      </c>
      <c r="P115" s="283">
        <f t="shared" si="9"/>
        <v>0</v>
      </c>
    </row>
    <row r="116" spans="1:16" ht="11.25">
      <c r="A116" s="156"/>
      <c r="B116" s="149" t="s">
        <v>187</v>
      </c>
      <c r="C116" s="150"/>
      <c r="D116" s="153">
        <v>5372</v>
      </c>
      <c r="E116" s="152">
        <v>13063.59</v>
      </c>
      <c r="F116" s="152"/>
      <c r="G116" s="170"/>
      <c r="H116" s="154"/>
      <c r="I116" s="152">
        <v>6531.8</v>
      </c>
      <c r="J116" s="153">
        <v>1659</v>
      </c>
      <c r="K116" s="154">
        <v>40675</v>
      </c>
      <c r="L116" s="152">
        <v>6531.79</v>
      </c>
      <c r="M116" s="153">
        <v>4342</v>
      </c>
      <c r="N116" s="154">
        <v>40861</v>
      </c>
      <c r="O116" s="152">
        <f t="shared" si="8"/>
        <v>13063.59</v>
      </c>
      <c r="P116" s="283">
        <f t="shared" si="9"/>
        <v>0</v>
      </c>
    </row>
    <row r="117" spans="1:16" ht="11.25">
      <c r="A117" s="156"/>
      <c r="B117" s="278" t="s">
        <v>49</v>
      </c>
      <c r="C117" s="221"/>
      <c r="D117" s="222">
        <v>5874</v>
      </c>
      <c r="E117" s="223">
        <v>36497.87</v>
      </c>
      <c r="F117" s="152"/>
      <c r="G117" s="170"/>
      <c r="H117" s="154"/>
      <c r="I117" s="152">
        <v>18248.94</v>
      </c>
      <c r="J117" s="153">
        <v>1670</v>
      </c>
      <c r="K117" s="154">
        <v>40675</v>
      </c>
      <c r="L117" s="152">
        <v>18248.93</v>
      </c>
      <c r="M117" s="153">
        <v>4343</v>
      </c>
      <c r="N117" s="154">
        <v>40861</v>
      </c>
      <c r="O117" s="152">
        <f t="shared" si="8"/>
        <v>36497.869999999995</v>
      </c>
      <c r="P117" s="283">
        <f t="shared" si="9"/>
        <v>0</v>
      </c>
    </row>
    <row r="118" spans="1:16" ht="11.25">
      <c r="A118" s="156"/>
      <c r="B118" s="149" t="s">
        <v>50</v>
      </c>
      <c r="C118" s="150"/>
      <c r="D118" s="153">
        <v>5376</v>
      </c>
      <c r="E118" s="152">
        <v>3198.08</v>
      </c>
      <c r="F118" s="152"/>
      <c r="G118" s="170"/>
      <c r="H118" s="154"/>
      <c r="I118" s="152">
        <v>1599.04</v>
      </c>
      <c r="J118" s="153">
        <v>1662</v>
      </c>
      <c r="K118" s="154">
        <v>40675</v>
      </c>
      <c r="L118" s="152">
        <v>1599.04</v>
      </c>
      <c r="M118" s="153">
        <v>4344</v>
      </c>
      <c r="N118" s="154">
        <v>40861</v>
      </c>
      <c r="O118" s="152">
        <f t="shared" si="8"/>
        <v>3198.08</v>
      </c>
      <c r="P118" s="283">
        <f t="shared" si="9"/>
        <v>0</v>
      </c>
    </row>
    <row r="119" spans="1:16" ht="11.25">
      <c r="A119" s="156"/>
      <c r="B119" s="149" t="s">
        <v>51</v>
      </c>
      <c r="C119" s="150"/>
      <c r="D119" s="153">
        <v>5370</v>
      </c>
      <c r="E119" s="152">
        <v>12296.56</v>
      </c>
      <c r="F119" s="152"/>
      <c r="G119" s="170"/>
      <c r="H119" s="154"/>
      <c r="I119" s="152">
        <v>6148.28</v>
      </c>
      <c r="J119" s="153">
        <v>1658</v>
      </c>
      <c r="K119" s="154">
        <v>40675</v>
      </c>
      <c r="L119" s="152">
        <v>6148.28</v>
      </c>
      <c r="M119" s="153">
        <v>4345</v>
      </c>
      <c r="N119" s="154">
        <v>40861</v>
      </c>
      <c r="O119" s="152">
        <f t="shared" si="8"/>
        <v>12296.56</v>
      </c>
      <c r="P119" s="283">
        <f t="shared" si="9"/>
        <v>0</v>
      </c>
    </row>
    <row r="120" spans="1:16" ht="11.25">
      <c r="A120" s="156"/>
      <c r="B120" s="149" t="s">
        <v>52</v>
      </c>
      <c r="C120" s="150"/>
      <c r="D120" s="153">
        <v>5384</v>
      </c>
      <c r="E120" s="152">
        <v>12274.71</v>
      </c>
      <c r="F120" s="152"/>
      <c r="G120" s="170"/>
      <c r="H120" s="154"/>
      <c r="I120" s="152">
        <v>6137.36</v>
      </c>
      <c r="J120" s="153">
        <v>1669</v>
      </c>
      <c r="K120" s="154">
        <v>40675</v>
      </c>
      <c r="L120" s="152">
        <v>6137.35</v>
      </c>
      <c r="M120" s="153">
        <v>4346</v>
      </c>
      <c r="N120" s="154">
        <v>40861</v>
      </c>
      <c r="O120" s="152">
        <f t="shared" si="8"/>
        <v>12274.71</v>
      </c>
      <c r="P120" s="283">
        <f t="shared" si="9"/>
        <v>0</v>
      </c>
    </row>
    <row r="121" spans="1:16" ht="11.25">
      <c r="A121" s="156"/>
      <c r="B121" s="149" t="s">
        <v>53</v>
      </c>
      <c r="C121" s="150"/>
      <c r="D121" s="153">
        <v>5383</v>
      </c>
      <c r="E121" s="152">
        <v>2514.48</v>
      </c>
      <c r="F121" s="152"/>
      <c r="G121" s="170"/>
      <c r="H121" s="154"/>
      <c r="I121" s="152">
        <v>1257.24</v>
      </c>
      <c r="J121" s="153">
        <v>1668</v>
      </c>
      <c r="K121" s="154">
        <v>40675</v>
      </c>
      <c r="L121" s="152">
        <v>1257.24</v>
      </c>
      <c r="M121" s="153">
        <v>4347</v>
      </c>
      <c r="N121" s="154">
        <v>40861</v>
      </c>
      <c r="O121" s="152">
        <f t="shared" si="8"/>
        <v>2514.48</v>
      </c>
      <c r="P121" s="283">
        <f t="shared" si="9"/>
        <v>0</v>
      </c>
    </row>
    <row r="122" spans="1:16" ht="11.25">
      <c r="A122" s="156"/>
      <c r="B122" s="149" t="s">
        <v>54</v>
      </c>
      <c r="C122" s="150"/>
      <c r="D122" s="153">
        <v>5381</v>
      </c>
      <c r="E122" s="152">
        <v>2636.98</v>
      </c>
      <c r="F122" s="152"/>
      <c r="G122" s="170"/>
      <c r="H122" s="154"/>
      <c r="I122" s="152">
        <v>1318.49</v>
      </c>
      <c r="J122" s="153">
        <v>1666</v>
      </c>
      <c r="K122" s="154">
        <v>40675</v>
      </c>
      <c r="L122" s="152">
        <v>1318.49</v>
      </c>
      <c r="M122" s="153">
        <v>4348</v>
      </c>
      <c r="N122" s="154">
        <v>40861</v>
      </c>
      <c r="O122" s="152">
        <f t="shared" si="8"/>
        <v>2636.98</v>
      </c>
      <c r="P122" s="283">
        <f t="shared" si="9"/>
        <v>0</v>
      </c>
    </row>
    <row r="123" spans="1:16" ht="11.25">
      <c r="A123" s="156"/>
      <c r="B123" s="149" t="s">
        <v>55</v>
      </c>
      <c r="C123" s="150"/>
      <c r="D123" s="153">
        <v>5379</v>
      </c>
      <c r="E123" s="152">
        <v>8270.92</v>
      </c>
      <c r="F123" s="152"/>
      <c r="G123" s="170"/>
      <c r="H123" s="154"/>
      <c r="I123" s="152">
        <v>4135.46</v>
      </c>
      <c r="J123" s="153">
        <v>1664</v>
      </c>
      <c r="K123" s="154">
        <v>40675</v>
      </c>
      <c r="L123" s="152">
        <v>4135.46</v>
      </c>
      <c r="M123" s="153">
        <v>4349</v>
      </c>
      <c r="N123" s="154">
        <v>40861</v>
      </c>
      <c r="O123" s="152">
        <f t="shared" si="8"/>
        <v>8270.92</v>
      </c>
      <c r="P123" s="283">
        <f t="shared" si="9"/>
        <v>0</v>
      </c>
    </row>
    <row r="124" spans="1:16" ht="11.25">
      <c r="A124" s="156"/>
      <c r="B124" s="149" t="s">
        <v>56</v>
      </c>
      <c r="C124" s="150"/>
      <c r="D124" s="153">
        <v>5378</v>
      </c>
      <c r="E124" s="152">
        <v>9220.52</v>
      </c>
      <c r="F124" s="152"/>
      <c r="G124" s="170"/>
      <c r="H124" s="154"/>
      <c r="I124" s="152">
        <v>4610.26</v>
      </c>
      <c r="J124" s="153">
        <v>1663</v>
      </c>
      <c r="K124" s="154">
        <v>40675</v>
      </c>
      <c r="L124" s="152">
        <v>4610.26</v>
      </c>
      <c r="M124" s="153">
        <v>4350</v>
      </c>
      <c r="N124" s="154">
        <v>40861</v>
      </c>
      <c r="O124" s="152">
        <f t="shared" si="8"/>
        <v>9220.52</v>
      </c>
      <c r="P124" s="283">
        <f t="shared" si="9"/>
        <v>0</v>
      </c>
    </row>
    <row r="125" spans="1:16" ht="11.25">
      <c r="A125" s="156"/>
      <c r="B125" s="149" t="s">
        <v>57</v>
      </c>
      <c r="C125" s="150"/>
      <c r="D125" s="153">
        <v>5374</v>
      </c>
      <c r="E125" s="152">
        <v>5254.56</v>
      </c>
      <c r="F125" s="152"/>
      <c r="G125" s="170"/>
      <c r="H125" s="154"/>
      <c r="I125" s="152">
        <v>2627.28</v>
      </c>
      <c r="J125" s="153">
        <v>1661</v>
      </c>
      <c r="K125" s="154">
        <v>40675</v>
      </c>
      <c r="L125" s="152">
        <v>2627.28</v>
      </c>
      <c r="M125" s="153">
        <v>4351</v>
      </c>
      <c r="N125" s="154">
        <v>40861</v>
      </c>
      <c r="O125" s="152">
        <f t="shared" si="8"/>
        <v>5254.56</v>
      </c>
      <c r="P125" s="283">
        <f t="shared" si="9"/>
        <v>0</v>
      </c>
    </row>
    <row r="126" spans="1:16" ht="11.25">
      <c r="A126" s="156"/>
      <c r="B126" s="149" t="s">
        <v>58</v>
      </c>
      <c r="C126" s="150"/>
      <c r="D126" s="153">
        <v>5371</v>
      </c>
      <c r="E126" s="152">
        <v>3409.59</v>
      </c>
      <c r="F126" s="152"/>
      <c r="G126" s="170"/>
      <c r="H126" s="154"/>
      <c r="I126" s="152"/>
      <c r="J126" s="153"/>
      <c r="K126" s="154"/>
      <c r="L126" s="152">
        <v>3409.59</v>
      </c>
      <c r="M126" s="153">
        <v>706</v>
      </c>
      <c r="N126" s="154">
        <v>40613</v>
      </c>
      <c r="O126" s="152">
        <f t="shared" si="8"/>
        <v>3409.59</v>
      </c>
      <c r="P126" s="155">
        <f t="shared" si="9"/>
        <v>0</v>
      </c>
    </row>
    <row r="127" spans="1:16" ht="11.25">
      <c r="A127" s="156"/>
      <c r="B127" s="149" t="s">
        <v>59</v>
      </c>
      <c r="C127" s="150"/>
      <c r="D127" s="153">
        <v>5380</v>
      </c>
      <c r="E127" s="152">
        <v>14162.67</v>
      </c>
      <c r="F127" s="152"/>
      <c r="G127" s="170"/>
      <c r="H127" s="154"/>
      <c r="I127" s="152">
        <v>7081.34</v>
      </c>
      <c r="J127" s="153">
        <v>1665</v>
      </c>
      <c r="K127" s="154">
        <v>40675</v>
      </c>
      <c r="L127" s="152">
        <v>7081.33</v>
      </c>
      <c r="M127" s="153">
        <v>4352</v>
      </c>
      <c r="N127" s="154">
        <v>40861</v>
      </c>
      <c r="O127" s="152">
        <f t="shared" si="8"/>
        <v>14162.67</v>
      </c>
      <c r="P127" s="283">
        <f t="shared" si="9"/>
        <v>0</v>
      </c>
    </row>
    <row r="128" spans="1:16" ht="11.25">
      <c r="A128" s="156"/>
      <c r="B128" s="149" t="s">
        <v>60</v>
      </c>
      <c r="C128" s="150"/>
      <c r="D128" s="153">
        <v>5373</v>
      </c>
      <c r="E128" s="152">
        <v>4967.8</v>
      </c>
      <c r="F128" s="152"/>
      <c r="G128" s="170"/>
      <c r="H128" s="154"/>
      <c r="I128" s="152">
        <v>2483.9</v>
      </c>
      <c r="J128" s="153">
        <v>1660</v>
      </c>
      <c r="K128" s="154">
        <v>40675</v>
      </c>
      <c r="L128" s="152">
        <v>2483.9</v>
      </c>
      <c r="M128" s="153">
        <v>4353</v>
      </c>
      <c r="N128" s="154">
        <v>40861</v>
      </c>
      <c r="O128" s="152">
        <f t="shared" si="8"/>
        <v>4967.8</v>
      </c>
      <c r="P128" s="283">
        <f t="shared" si="9"/>
        <v>0</v>
      </c>
    </row>
    <row r="129" spans="1:16" ht="11.25">
      <c r="A129" s="156"/>
      <c r="B129" s="149" t="s">
        <v>61</v>
      </c>
      <c r="C129" s="150"/>
      <c r="D129" s="153">
        <v>5368</v>
      </c>
      <c r="E129" s="152">
        <v>6514.47</v>
      </c>
      <c r="F129" s="152"/>
      <c r="G129" s="170"/>
      <c r="H129" s="154"/>
      <c r="I129" s="152">
        <v>3257.24</v>
      </c>
      <c r="J129" s="153">
        <v>1657</v>
      </c>
      <c r="K129" s="154">
        <v>40675</v>
      </c>
      <c r="L129" s="152">
        <v>3257.23</v>
      </c>
      <c r="M129" s="153">
        <v>4354</v>
      </c>
      <c r="N129" s="154">
        <v>40861</v>
      </c>
      <c r="O129" s="152">
        <f t="shared" si="8"/>
        <v>6514.469999999999</v>
      </c>
      <c r="P129" s="283">
        <f t="shared" si="9"/>
        <v>0</v>
      </c>
    </row>
    <row r="130" spans="1:16" ht="11.25">
      <c r="A130" s="156"/>
      <c r="B130" s="277" t="s">
        <v>215</v>
      </c>
      <c r="C130" s="284" t="s">
        <v>228</v>
      </c>
      <c r="D130" s="153">
        <v>5972</v>
      </c>
      <c r="E130" s="152">
        <v>37986.57</v>
      </c>
      <c r="F130" s="152">
        <v>15000</v>
      </c>
      <c r="G130" s="170"/>
      <c r="H130" s="154"/>
      <c r="I130" s="152">
        <v>11493.29</v>
      </c>
      <c r="J130" s="153">
        <v>1674</v>
      </c>
      <c r="K130" s="154">
        <v>40675</v>
      </c>
      <c r="L130" s="152">
        <v>11493.28</v>
      </c>
      <c r="M130" s="153">
        <v>4340</v>
      </c>
      <c r="N130" s="154">
        <v>40861</v>
      </c>
      <c r="O130" s="152">
        <v>22986.57</v>
      </c>
      <c r="P130" s="282">
        <v>15000</v>
      </c>
    </row>
    <row r="131" spans="1:16" ht="11.25">
      <c r="A131" s="156"/>
      <c r="B131" s="149" t="s">
        <v>63</v>
      </c>
      <c r="C131" s="150"/>
      <c r="D131" s="153">
        <v>5971</v>
      </c>
      <c r="E131" s="152">
        <v>7514.93</v>
      </c>
      <c r="F131" s="152"/>
      <c r="G131" s="170"/>
      <c r="H131" s="154"/>
      <c r="I131" s="152">
        <v>3757.47</v>
      </c>
      <c r="J131" s="153">
        <v>1673</v>
      </c>
      <c r="K131" s="154">
        <v>40675</v>
      </c>
      <c r="L131" s="152">
        <v>3757.46</v>
      </c>
      <c r="M131" s="153">
        <v>4355</v>
      </c>
      <c r="N131" s="154">
        <v>40861</v>
      </c>
      <c r="O131" s="152">
        <f t="shared" si="8"/>
        <v>7514.93</v>
      </c>
      <c r="P131" s="283">
        <f t="shared" si="9"/>
        <v>0</v>
      </c>
    </row>
    <row r="132" spans="1:16" ht="11.25">
      <c r="A132" s="156"/>
      <c r="B132" s="149" t="s">
        <v>218</v>
      </c>
      <c r="C132" s="150"/>
      <c r="D132" s="153">
        <v>5970</v>
      </c>
      <c r="E132" s="152">
        <v>1100</v>
      </c>
      <c r="F132" s="152"/>
      <c r="G132" s="170"/>
      <c r="H132" s="154"/>
      <c r="I132" s="152"/>
      <c r="J132" s="153"/>
      <c r="K132" s="154"/>
      <c r="L132" s="152">
        <v>1100</v>
      </c>
      <c r="M132" s="153">
        <v>1672</v>
      </c>
      <c r="N132" s="154">
        <v>40675</v>
      </c>
      <c r="O132" s="152">
        <f t="shared" si="8"/>
        <v>1100</v>
      </c>
      <c r="P132" s="155">
        <f t="shared" si="9"/>
        <v>0</v>
      </c>
    </row>
    <row r="133" spans="1:16" ht="11.25">
      <c r="A133" s="156"/>
      <c r="B133" s="149" t="s">
        <v>65</v>
      </c>
      <c r="C133" s="150"/>
      <c r="D133" s="153">
        <v>5983</v>
      </c>
      <c r="E133" s="152">
        <v>450</v>
      </c>
      <c r="F133" s="152"/>
      <c r="G133" s="170"/>
      <c r="H133" s="154"/>
      <c r="I133" s="152"/>
      <c r="J133" s="153"/>
      <c r="K133" s="154"/>
      <c r="L133" s="152">
        <v>450</v>
      </c>
      <c r="M133" s="153">
        <v>1675</v>
      </c>
      <c r="N133" s="154">
        <v>40675</v>
      </c>
      <c r="O133" s="152">
        <f t="shared" si="8"/>
        <v>450</v>
      </c>
      <c r="P133" s="155">
        <f t="shared" si="9"/>
        <v>0</v>
      </c>
    </row>
    <row r="134" spans="1:16" ht="11.25">
      <c r="A134" s="156"/>
      <c r="B134" s="149" t="s">
        <v>66</v>
      </c>
      <c r="C134" s="150"/>
      <c r="D134" s="151" t="s">
        <v>157</v>
      </c>
      <c r="E134" s="152">
        <v>1000</v>
      </c>
      <c r="F134" s="152"/>
      <c r="G134" s="170"/>
      <c r="H134" s="154"/>
      <c r="I134" s="152"/>
      <c r="J134" s="153"/>
      <c r="K134" s="154"/>
      <c r="L134" s="152">
        <v>1000</v>
      </c>
      <c r="M134" s="153">
        <v>1653</v>
      </c>
      <c r="N134" s="154">
        <v>40675</v>
      </c>
      <c r="O134" s="152">
        <f t="shared" si="8"/>
        <v>1000</v>
      </c>
      <c r="P134" s="155">
        <f t="shared" si="9"/>
        <v>0</v>
      </c>
    </row>
    <row r="135" spans="1:16" ht="11.25">
      <c r="A135" s="156"/>
      <c r="B135" s="149" t="s">
        <v>67</v>
      </c>
      <c r="C135" s="150"/>
      <c r="D135" s="153">
        <v>4654</v>
      </c>
      <c r="E135" s="152">
        <v>0</v>
      </c>
      <c r="F135" s="152"/>
      <c r="G135" s="170"/>
      <c r="H135" s="154"/>
      <c r="I135" s="152"/>
      <c r="J135" s="153"/>
      <c r="K135" s="154"/>
      <c r="L135" s="152"/>
      <c r="M135" s="153"/>
      <c r="N135" s="154"/>
      <c r="O135" s="152">
        <f t="shared" si="8"/>
        <v>0</v>
      </c>
      <c r="P135" s="155">
        <f t="shared" si="9"/>
        <v>0</v>
      </c>
    </row>
    <row r="136" spans="1:16" ht="11.25">
      <c r="A136" s="156"/>
      <c r="B136" s="149" t="s">
        <v>181</v>
      </c>
      <c r="C136" s="150"/>
      <c r="D136" s="153">
        <v>5382</v>
      </c>
      <c r="E136" s="152">
        <v>9558.48</v>
      </c>
      <c r="F136" s="152"/>
      <c r="G136" s="170"/>
      <c r="H136" s="154"/>
      <c r="I136" s="152">
        <v>4779.24</v>
      </c>
      <c r="J136" s="153">
        <v>1667</v>
      </c>
      <c r="K136" s="154">
        <v>40675</v>
      </c>
      <c r="L136" s="152">
        <v>4779.24</v>
      </c>
      <c r="M136" s="153">
        <v>4356</v>
      </c>
      <c r="N136" s="154">
        <v>40861</v>
      </c>
      <c r="O136" s="152">
        <f t="shared" si="8"/>
        <v>9558.48</v>
      </c>
      <c r="P136" s="283">
        <f t="shared" si="9"/>
        <v>0</v>
      </c>
    </row>
    <row r="137" spans="1:16" ht="11.25">
      <c r="A137" s="156"/>
      <c r="B137" s="149" t="s">
        <v>190</v>
      </c>
      <c r="C137" s="150"/>
      <c r="D137" s="153">
        <v>8496</v>
      </c>
      <c r="E137" s="152">
        <v>1500</v>
      </c>
      <c r="F137" s="152"/>
      <c r="G137" s="170"/>
      <c r="H137" s="154"/>
      <c r="I137" s="152"/>
      <c r="J137" s="153"/>
      <c r="K137" s="154"/>
      <c r="L137" s="152">
        <v>1500</v>
      </c>
      <c r="M137" s="153">
        <v>1677</v>
      </c>
      <c r="N137" s="154">
        <v>40675</v>
      </c>
      <c r="O137" s="152">
        <f t="shared" si="8"/>
        <v>1500</v>
      </c>
      <c r="P137" s="155">
        <f t="shared" si="9"/>
        <v>0</v>
      </c>
    </row>
    <row r="138" spans="1:16" ht="11.25">
      <c r="A138" s="156"/>
      <c r="B138" s="149" t="s">
        <v>191</v>
      </c>
      <c r="C138" s="150"/>
      <c r="D138" s="153">
        <v>8988</v>
      </c>
      <c r="E138" s="152">
        <v>500</v>
      </c>
      <c r="F138" s="152"/>
      <c r="G138" s="170"/>
      <c r="H138" s="154"/>
      <c r="I138" s="152"/>
      <c r="J138" s="153"/>
      <c r="K138" s="154"/>
      <c r="L138" s="152">
        <v>500</v>
      </c>
      <c r="M138" s="153">
        <v>1678</v>
      </c>
      <c r="N138" s="154">
        <v>40675</v>
      </c>
      <c r="O138" s="152">
        <f>F138+I138+L138</f>
        <v>500</v>
      </c>
      <c r="P138" s="155">
        <f>E138-O138</f>
        <v>0</v>
      </c>
    </row>
    <row r="139" spans="1:16" ht="11.25">
      <c r="A139" s="156"/>
      <c r="B139" s="149" t="s">
        <v>211</v>
      </c>
      <c r="C139" s="150"/>
      <c r="D139" s="153"/>
      <c r="E139" s="152">
        <v>0</v>
      </c>
      <c r="F139" s="152"/>
      <c r="G139" s="170"/>
      <c r="H139" s="154"/>
      <c r="I139" s="152"/>
      <c r="J139" s="153"/>
      <c r="K139" s="154"/>
      <c r="L139" s="152"/>
      <c r="M139" s="153"/>
      <c r="N139" s="154"/>
      <c r="O139" s="152">
        <f>F139+I139+L139</f>
        <v>0</v>
      </c>
      <c r="P139" s="155">
        <f>E139-O139</f>
        <v>0</v>
      </c>
    </row>
    <row r="140" spans="1:16" ht="11.25">
      <c r="A140" s="156"/>
      <c r="B140" s="149" t="s">
        <v>216</v>
      </c>
      <c r="C140" s="150"/>
      <c r="D140" s="153">
        <v>9595</v>
      </c>
      <c r="E140" s="152">
        <v>1000</v>
      </c>
      <c r="F140" s="152"/>
      <c r="G140" s="170"/>
      <c r="H140" s="154"/>
      <c r="I140" s="152"/>
      <c r="J140" s="153"/>
      <c r="K140" s="154"/>
      <c r="L140" s="152">
        <v>1000</v>
      </c>
      <c r="M140" s="153">
        <v>1679</v>
      </c>
      <c r="N140" s="154">
        <v>40675</v>
      </c>
      <c r="O140" s="152">
        <f>F140+I140+L140</f>
        <v>1000</v>
      </c>
      <c r="P140" s="155">
        <f>E140-O140</f>
        <v>0</v>
      </c>
    </row>
    <row r="141" spans="1:16" ht="11.25">
      <c r="A141" s="156"/>
      <c r="B141" s="149"/>
      <c r="C141" s="224"/>
      <c r="D141" s="224"/>
      <c r="E141" s="194"/>
      <c r="F141" s="152"/>
      <c r="G141" s="170"/>
      <c r="H141" s="154"/>
      <c r="I141" s="152"/>
      <c r="J141" s="153"/>
      <c r="K141" s="154"/>
      <c r="L141" s="152"/>
      <c r="M141" s="281"/>
      <c r="N141" s="154"/>
      <c r="O141" s="152"/>
      <c r="P141" s="155"/>
    </row>
    <row r="142" spans="1:16" ht="11.25">
      <c r="A142" s="156"/>
      <c r="B142" s="157" t="s">
        <v>14</v>
      </c>
      <c r="C142" s="150"/>
      <c r="D142" s="153"/>
      <c r="E142" s="158">
        <f>SUM(E112:E140)</f>
        <v>235530.14</v>
      </c>
      <c r="F142" s="225"/>
      <c r="G142" s="170"/>
      <c r="H142" s="154"/>
      <c r="I142" s="152"/>
      <c r="J142" s="153"/>
      <c r="K142" s="154"/>
      <c r="L142" s="152"/>
      <c r="M142" s="153"/>
      <c r="N142" s="154"/>
      <c r="O142" s="152"/>
      <c r="P142" s="155"/>
    </row>
    <row r="143" spans="1:16" ht="11.25">
      <c r="A143" s="156"/>
      <c r="B143" s="157"/>
      <c r="C143" s="150"/>
      <c r="D143" s="153"/>
      <c r="E143" s="158"/>
      <c r="F143" s="225"/>
      <c r="G143" s="170"/>
      <c r="H143" s="154"/>
      <c r="I143" s="152"/>
      <c r="J143" s="153"/>
      <c r="K143" s="154"/>
      <c r="L143" s="152"/>
      <c r="M143" s="153"/>
      <c r="N143" s="154"/>
      <c r="O143" s="152"/>
      <c r="P143" s="155"/>
    </row>
    <row r="144" spans="1:16" ht="11.25">
      <c r="A144" s="156"/>
      <c r="B144" s="157"/>
      <c r="C144" s="150"/>
      <c r="D144" s="153"/>
      <c r="E144" s="158"/>
      <c r="F144" s="225"/>
      <c r="G144" s="170"/>
      <c r="H144" s="154"/>
      <c r="I144" s="152"/>
      <c r="J144" s="153"/>
      <c r="K144" s="154"/>
      <c r="L144" s="152"/>
      <c r="M144" s="153"/>
      <c r="N144" s="154"/>
      <c r="O144" s="152"/>
      <c r="P144" s="155"/>
    </row>
    <row r="145" spans="1:16" ht="11.25">
      <c r="A145" s="156"/>
      <c r="B145" s="149"/>
      <c r="C145" s="150"/>
      <c r="D145" s="153"/>
      <c r="E145" s="152"/>
      <c r="F145" s="152"/>
      <c r="G145" s="170"/>
      <c r="H145" s="154"/>
      <c r="I145" s="152"/>
      <c r="J145" s="153"/>
      <c r="K145" s="154"/>
      <c r="L145" s="152"/>
      <c r="M145" s="153"/>
      <c r="N145" s="154"/>
      <c r="O145" s="152"/>
      <c r="P145" s="155"/>
    </row>
    <row r="146" spans="1:16" ht="11.25">
      <c r="A146" s="185" t="s">
        <v>133</v>
      </c>
      <c r="B146" s="149"/>
      <c r="C146" s="150"/>
      <c r="D146" s="153"/>
      <c r="E146" s="152"/>
      <c r="F146" s="152"/>
      <c r="G146" s="170"/>
      <c r="H146" s="154"/>
      <c r="I146" s="152"/>
      <c r="J146" s="153"/>
      <c r="K146" s="154"/>
      <c r="L146" s="152"/>
      <c r="M146" s="153"/>
      <c r="N146" s="154"/>
      <c r="O146" s="152"/>
      <c r="P146" s="155"/>
    </row>
    <row r="147" spans="1:16" ht="11.25">
      <c r="A147" s="226" t="s">
        <v>134</v>
      </c>
      <c r="B147" s="149"/>
      <c r="C147" s="150"/>
      <c r="D147" s="153"/>
      <c r="E147" s="152"/>
      <c r="F147" s="152"/>
      <c r="G147" s="170"/>
      <c r="H147" s="154"/>
      <c r="I147" s="152"/>
      <c r="J147" s="153"/>
      <c r="K147" s="154"/>
      <c r="L147" s="152"/>
      <c r="M147" s="153"/>
      <c r="N147" s="154"/>
      <c r="O147" s="152"/>
      <c r="P147" s="155"/>
    </row>
    <row r="148" spans="1:16" ht="11.25">
      <c r="A148" s="227" t="s">
        <v>198</v>
      </c>
      <c r="B148" s="278" t="s">
        <v>222</v>
      </c>
      <c r="C148" s="221"/>
      <c r="D148" s="228" t="s">
        <v>156</v>
      </c>
      <c r="E148" s="223">
        <v>304350</v>
      </c>
      <c r="F148" s="152">
        <v>40000</v>
      </c>
      <c r="G148" s="170">
        <v>37</v>
      </c>
      <c r="H148" s="154">
        <v>40560</v>
      </c>
      <c r="I148" s="223">
        <v>100000</v>
      </c>
      <c r="J148" s="229">
        <v>689</v>
      </c>
      <c r="K148" s="230">
        <v>40613</v>
      </c>
      <c r="L148" s="223">
        <v>164350</v>
      </c>
      <c r="M148" s="222">
        <v>1416</v>
      </c>
      <c r="N148" s="230">
        <v>40655</v>
      </c>
      <c r="O148" s="223">
        <f>+F148+I148+L148</f>
        <v>304350</v>
      </c>
      <c r="P148" s="231">
        <f>E148-O148</f>
        <v>0</v>
      </c>
    </row>
    <row r="149" spans="1:16" ht="11.25">
      <c r="A149" s="227"/>
      <c r="B149" s="278"/>
      <c r="C149" s="221"/>
      <c r="D149" s="228"/>
      <c r="E149" s="223"/>
      <c r="F149" s="152"/>
      <c r="G149" s="170"/>
      <c r="H149" s="154"/>
      <c r="I149" s="223"/>
      <c r="J149" s="229"/>
      <c r="K149" s="230"/>
      <c r="L149" s="223"/>
      <c r="M149" s="222"/>
      <c r="N149" s="230"/>
      <c r="O149" s="223"/>
      <c r="P149" s="231"/>
    </row>
    <row r="150" spans="1:16" ht="11.25">
      <c r="A150" s="156"/>
      <c r="B150" s="157" t="s">
        <v>14</v>
      </c>
      <c r="C150" s="150"/>
      <c r="D150" s="153"/>
      <c r="E150" s="158">
        <f>SUM(E148:E148)</f>
        <v>304350</v>
      </c>
      <c r="F150" s="158"/>
      <c r="G150" s="170"/>
      <c r="H150" s="154"/>
      <c r="I150" s="152"/>
      <c r="J150" s="153"/>
      <c r="K150" s="154"/>
      <c r="L150" s="152"/>
      <c r="M150" s="153"/>
      <c r="N150" s="154"/>
      <c r="O150" s="152"/>
      <c r="P150" s="155"/>
    </row>
    <row r="151" spans="1:16" ht="12" thickBot="1">
      <c r="A151" s="187"/>
      <c r="B151" s="188"/>
      <c r="C151" s="189"/>
      <c r="D151" s="173"/>
      <c r="E151" s="190"/>
      <c r="F151" s="190"/>
      <c r="G151" s="191"/>
      <c r="H151" s="192"/>
      <c r="I151" s="190"/>
      <c r="J151" s="173"/>
      <c r="K151" s="192"/>
      <c r="L151" s="190"/>
      <c r="M151" s="173"/>
      <c r="N151" s="192"/>
      <c r="O151" s="190"/>
      <c r="P151" s="193"/>
    </row>
    <row r="152" spans="1:16" ht="12" thickTop="1">
      <c r="A152" s="214"/>
      <c r="B152" s="214"/>
      <c r="C152" s="214"/>
      <c r="D152" s="215"/>
      <c r="E152" s="216"/>
      <c r="F152" s="216"/>
      <c r="G152" s="217"/>
      <c r="H152" s="218"/>
      <c r="I152" s="216"/>
      <c r="J152" s="215"/>
      <c r="K152" s="218"/>
      <c r="L152" s="216"/>
      <c r="M152" s="215"/>
      <c r="N152" s="218"/>
      <c r="O152" s="216"/>
      <c r="P152" s="216"/>
    </row>
    <row r="153" spans="1:16" ht="11.25">
      <c r="A153" s="214"/>
      <c r="B153" s="214"/>
      <c r="C153" s="214"/>
      <c r="D153" s="215"/>
      <c r="E153" s="216"/>
      <c r="F153" s="216"/>
      <c r="G153" s="217"/>
      <c r="H153" s="218"/>
      <c r="I153" s="216"/>
      <c r="J153" s="215"/>
      <c r="K153" s="218"/>
      <c r="L153" s="216"/>
      <c r="M153" s="215"/>
      <c r="N153" s="218"/>
      <c r="O153" s="216"/>
      <c r="P153" s="216"/>
    </row>
    <row r="154" spans="1:16" ht="11.25">
      <c r="A154" s="214"/>
      <c r="B154" s="214"/>
      <c r="C154" s="214"/>
      <c r="D154" s="215"/>
      <c r="E154" s="216"/>
      <c r="F154" s="216"/>
      <c r="G154" s="217"/>
      <c r="H154" s="218"/>
      <c r="I154" s="216"/>
      <c r="J154" s="215"/>
      <c r="K154" s="218"/>
      <c r="L154" s="216"/>
      <c r="M154" s="215"/>
      <c r="N154" s="218"/>
      <c r="O154" s="216"/>
      <c r="P154" s="216"/>
    </row>
    <row r="155" spans="1:16" ht="12" thickBot="1">
      <c r="A155" s="214"/>
      <c r="B155" s="214"/>
      <c r="C155" s="214"/>
      <c r="D155" s="215"/>
      <c r="E155" s="216"/>
      <c r="F155" s="216"/>
      <c r="G155" s="217"/>
      <c r="H155" s="218"/>
      <c r="I155" s="216"/>
      <c r="J155" s="215"/>
      <c r="K155" s="218"/>
      <c r="L155" s="216"/>
      <c r="M155" s="215"/>
      <c r="N155" s="218"/>
      <c r="O155" s="216"/>
      <c r="P155" s="216"/>
    </row>
    <row r="156" spans="1:16" ht="12.75" thickBot="1" thickTop="1">
      <c r="A156" s="198" t="s">
        <v>0</v>
      </c>
      <c r="B156" s="199" t="s">
        <v>1</v>
      </c>
      <c r="C156" s="199" t="s">
        <v>39</v>
      </c>
      <c r="D156" s="199" t="s">
        <v>2</v>
      </c>
      <c r="E156" s="199" t="s">
        <v>123</v>
      </c>
      <c r="F156" s="199" t="s">
        <v>175</v>
      </c>
      <c r="G156" s="199" t="s">
        <v>11</v>
      </c>
      <c r="H156" s="199" t="s">
        <v>12</v>
      </c>
      <c r="I156" s="199" t="s">
        <v>3</v>
      </c>
      <c r="J156" s="199" t="s">
        <v>11</v>
      </c>
      <c r="K156" s="199" t="s">
        <v>12</v>
      </c>
      <c r="L156" s="199" t="s">
        <v>186</v>
      </c>
      <c r="M156" s="199" t="s">
        <v>11</v>
      </c>
      <c r="N156" s="199" t="s">
        <v>12</v>
      </c>
      <c r="O156" s="199" t="s">
        <v>6</v>
      </c>
      <c r="P156" s="200" t="s">
        <v>7</v>
      </c>
    </row>
    <row r="157" spans="1:16" ht="12.75" thickBot="1" thickTop="1">
      <c r="A157" s="201"/>
      <c r="B157" s="214"/>
      <c r="C157" s="214"/>
      <c r="D157" s="215"/>
      <c r="E157" s="216"/>
      <c r="F157" s="216"/>
      <c r="G157" s="217"/>
      <c r="H157" s="218"/>
      <c r="I157" s="216"/>
      <c r="J157" s="215"/>
      <c r="K157" s="218"/>
      <c r="L157" s="216"/>
      <c r="M157" s="215"/>
      <c r="N157" s="218"/>
      <c r="O157" s="216"/>
      <c r="P157" s="203"/>
    </row>
    <row r="158" spans="1:16" ht="12" thickTop="1">
      <c r="A158" s="232" t="s">
        <v>93</v>
      </c>
      <c r="B158" s="194"/>
      <c r="C158" s="194"/>
      <c r="D158" s="195"/>
      <c r="E158" s="196"/>
      <c r="F158" s="196"/>
      <c r="G158" s="202"/>
      <c r="H158" s="197"/>
      <c r="I158" s="196"/>
      <c r="J158" s="195"/>
      <c r="K158" s="197"/>
      <c r="L158" s="196"/>
      <c r="M158" s="195"/>
      <c r="N158" s="197"/>
      <c r="O158" s="196"/>
      <c r="P158" s="205"/>
    </row>
    <row r="159" spans="1:16" ht="12" thickBot="1">
      <c r="A159" s="233"/>
      <c r="B159" s="194"/>
      <c r="C159" s="194"/>
      <c r="D159" s="195"/>
      <c r="E159" s="196"/>
      <c r="F159" s="196"/>
      <c r="G159" s="202"/>
      <c r="H159" s="197"/>
      <c r="I159" s="196"/>
      <c r="J159" s="195"/>
      <c r="K159" s="197"/>
      <c r="L159" s="196"/>
      <c r="M159" s="195"/>
      <c r="N159" s="197"/>
      <c r="O159" s="196"/>
      <c r="P159" s="207"/>
    </row>
    <row r="160" spans="1:16" ht="12" thickTop="1">
      <c r="A160" s="234" t="s">
        <v>172</v>
      </c>
      <c r="B160" s="276"/>
      <c r="C160" s="178"/>
      <c r="D160" s="179"/>
      <c r="E160" s="180"/>
      <c r="F160" s="180"/>
      <c r="G160" s="209"/>
      <c r="H160" s="181"/>
      <c r="I160" s="180"/>
      <c r="J160" s="179"/>
      <c r="K160" s="181"/>
      <c r="L160" s="180"/>
      <c r="M160" s="179"/>
      <c r="N160" s="181"/>
      <c r="O160" s="180"/>
      <c r="P160" s="210"/>
    </row>
    <row r="161" spans="1:16" ht="11.25">
      <c r="A161" s="148" t="s">
        <v>199</v>
      </c>
      <c r="B161" s="149" t="s">
        <v>95</v>
      </c>
      <c r="C161" s="150"/>
      <c r="D161" s="151" t="s">
        <v>159</v>
      </c>
      <c r="E161" s="152">
        <v>204000</v>
      </c>
      <c r="F161" s="152">
        <v>50000</v>
      </c>
      <c r="G161" s="153">
        <v>36</v>
      </c>
      <c r="H161" s="154">
        <v>40560</v>
      </c>
      <c r="I161" s="152">
        <v>100000</v>
      </c>
      <c r="J161" s="170">
        <v>434</v>
      </c>
      <c r="K161" s="154">
        <v>40595</v>
      </c>
      <c r="L161" s="152">
        <v>54000</v>
      </c>
      <c r="M161" s="153">
        <v>2353</v>
      </c>
      <c r="N161" s="154">
        <v>40718</v>
      </c>
      <c r="O161" s="152">
        <f>+F161+I161+L161</f>
        <v>204000</v>
      </c>
      <c r="P161" s="155">
        <f>E161-O161</f>
        <v>0</v>
      </c>
    </row>
    <row r="162" spans="1:16" ht="11.25">
      <c r="A162" s="148"/>
      <c r="B162" s="149"/>
      <c r="C162" s="150"/>
      <c r="D162" s="151"/>
      <c r="E162" s="152"/>
      <c r="F162" s="152"/>
      <c r="G162" s="153"/>
      <c r="H162" s="154"/>
      <c r="I162" s="152"/>
      <c r="J162" s="170"/>
      <c r="K162" s="154"/>
      <c r="L162" s="152"/>
      <c r="M162" s="153"/>
      <c r="N162" s="154"/>
      <c r="O162" s="152"/>
      <c r="P162" s="155"/>
    </row>
    <row r="163" spans="1:16" ht="11.25">
      <c r="A163" s="156"/>
      <c r="B163" s="157" t="s">
        <v>14</v>
      </c>
      <c r="C163" s="150"/>
      <c r="D163" s="153"/>
      <c r="E163" s="158">
        <f>SUM(E161:E161)</f>
        <v>204000</v>
      </c>
      <c r="F163" s="158"/>
      <c r="G163" s="153"/>
      <c r="H163" s="154"/>
      <c r="I163" s="152"/>
      <c r="J163" s="153"/>
      <c r="K163" s="154"/>
      <c r="L163" s="152"/>
      <c r="M163" s="153"/>
      <c r="N163" s="154"/>
      <c r="O163" s="152"/>
      <c r="P163" s="155"/>
    </row>
    <row r="164" spans="1:16" ht="11.25">
      <c r="A164" s="156"/>
      <c r="B164" s="157"/>
      <c r="C164" s="150"/>
      <c r="D164" s="153"/>
      <c r="E164" s="158"/>
      <c r="F164" s="158"/>
      <c r="G164" s="153"/>
      <c r="H164" s="154"/>
      <c r="I164" s="152"/>
      <c r="J164" s="153"/>
      <c r="K164" s="154"/>
      <c r="L164" s="152"/>
      <c r="M164" s="153"/>
      <c r="N164" s="154"/>
      <c r="O164" s="152"/>
      <c r="P164" s="155"/>
    </row>
    <row r="165" spans="1:16" ht="11.25">
      <c r="A165" s="156"/>
      <c r="B165" s="157"/>
      <c r="C165" s="150"/>
      <c r="D165" s="153"/>
      <c r="E165" s="158"/>
      <c r="F165" s="158"/>
      <c r="G165" s="153"/>
      <c r="H165" s="154"/>
      <c r="I165" s="152"/>
      <c r="J165" s="153"/>
      <c r="K165" s="154"/>
      <c r="L165" s="152"/>
      <c r="M165" s="153"/>
      <c r="N165" s="154"/>
      <c r="O165" s="152"/>
      <c r="P165" s="155"/>
    </row>
    <row r="166" spans="1:16" ht="11.25">
      <c r="A166" s="156"/>
      <c r="B166" s="149"/>
      <c r="C166" s="150"/>
      <c r="D166" s="153"/>
      <c r="E166" s="152"/>
      <c r="F166" s="152"/>
      <c r="G166" s="153"/>
      <c r="H166" s="154"/>
      <c r="I166" s="152"/>
      <c r="J166" s="153"/>
      <c r="K166" s="154"/>
      <c r="L166" s="152"/>
      <c r="M166" s="153"/>
      <c r="N166" s="154"/>
      <c r="O166" s="152"/>
      <c r="P166" s="155"/>
    </row>
    <row r="167" spans="1:16" ht="11.25">
      <c r="A167" s="235" t="s">
        <v>96</v>
      </c>
      <c r="B167" s="149"/>
      <c r="C167" s="150"/>
      <c r="D167" s="153"/>
      <c r="E167" s="152"/>
      <c r="F167" s="152"/>
      <c r="G167" s="153"/>
      <c r="H167" s="154"/>
      <c r="I167" s="152"/>
      <c r="J167" s="153"/>
      <c r="K167" s="154"/>
      <c r="L167" s="152"/>
      <c r="M167" s="153"/>
      <c r="N167" s="154"/>
      <c r="O167" s="152"/>
      <c r="P167" s="155"/>
    </row>
    <row r="168" spans="1:16" ht="11.25">
      <c r="A168" s="148" t="s">
        <v>200</v>
      </c>
      <c r="B168" s="149" t="s">
        <v>98</v>
      </c>
      <c r="C168" s="236"/>
      <c r="D168" s="151" t="s">
        <v>163</v>
      </c>
      <c r="E168" s="152">
        <v>6000</v>
      </c>
      <c r="F168" s="152"/>
      <c r="G168" s="153"/>
      <c r="H168" s="154"/>
      <c r="I168" s="152"/>
      <c r="J168" s="153"/>
      <c r="K168" s="154"/>
      <c r="L168" s="152">
        <v>6000</v>
      </c>
      <c r="M168" s="153">
        <v>699</v>
      </c>
      <c r="N168" s="154">
        <v>40613</v>
      </c>
      <c r="O168" s="152">
        <f aca="true" t="shared" si="10" ref="O168:O178">F168+I168+L168</f>
        <v>6000</v>
      </c>
      <c r="P168" s="155">
        <f aca="true" t="shared" si="11" ref="P168:P178">E168-O168</f>
        <v>0</v>
      </c>
    </row>
    <row r="169" spans="1:16" ht="11.25">
      <c r="A169" s="156"/>
      <c r="B169" s="149" t="s">
        <v>99</v>
      </c>
      <c r="C169" s="150"/>
      <c r="D169" s="151" t="s">
        <v>161</v>
      </c>
      <c r="E169" s="152">
        <v>230</v>
      </c>
      <c r="F169" s="152"/>
      <c r="G169" s="153"/>
      <c r="H169" s="154"/>
      <c r="I169" s="152"/>
      <c r="J169" s="153"/>
      <c r="K169" s="154"/>
      <c r="L169" s="152">
        <v>230</v>
      </c>
      <c r="M169" s="153">
        <v>1185</v>
      </c>
      <c r="N169" s="154">
        <v>7</v>
      </c>
      <c r="O169" s="152">
        <f t="shared" si="10"/>
        <v>230</v>
      </c>
      <c r="P169" s="155">
        <f t="shared" si="11"/>
        <v>0</v>
      </c>
    </row>
    <row r="170" spans="1:16" ht="11.25">
      <c r="A170" s="156"/>
      <c r="B170" s="149" t="s">
        <v>100</v>
      </c>
      <c r="C170" s="236"/>
      <c r="D170" s="151" t="s">
        <v>162</v>
      </c>
      <c r="E170" s="152">
        <v>5000</v>
      </c>
      <c r="F170" s="152"/>
      <c r="G170" s="153"/>
      <c r="H170" s="154"/>
      <c r="I170" s="152"/>
      <c r="J170" s="153"/>
      <c r="K170" s="154"/>
      <c r="L170" s="152">
        <v>5000</v>
      </c>
      <c r="M170" s="153">
        <v>696</v>
      </c>
      <c r="N170" s="154">
        <v>40613</v>
      </c>
      <c r="O170" s="152">
        <f t="shared" si="10"/>
        <v>5000</v>
      </c>
      <c r="P170" s="155">
        <f t="shared" si="11"/>
        <v>0</v>
      </c>
    </row>
    <row r="171" spans="1:16" ht="22.5">
      <c r="A171" s="156"/>
      <c r="B171" s="149" t="s">
        <v>254</v>
      </c>
      <c r="C171" s="150"/>
      <c r="D171" s="151" t="s">
        <v>160</v>
      </c>
      <c r="E171" s="152">
        <v>1677</v>
      </c>
      <c r="F171" s="152"/>
      <c r="G171" s="153"/>
      <c r="H171" s="154"/>
      <c r="I171" s="152"/>
      <c r="J171" s="153"/>
      <c r="K171" s="154"/>
      <c r="L171" s="152">
        <v>1677</v>
      </c>
      <c r="M171" s="153">
        <v>692</v>
      </c>
      <c r="N171" s="154">
        <v>40613</v>
      </c>
      <c r="O171" s="152">
        <f t="shared" si="10"/>
        <v>1677</v>
      </c>
      <c r="P171" s="155">
        <f t="shared" si="11"/>
        <v>0</v>
      </c>
    </row>
    <row r="172" spans="1:16" ht="11.25">
      <c r="A172" s="156"/>
      <c r="B172" s="149" t="s">
        <v>255</v>
      </c>
      <c r="C172" s="150"/>
      <c r="D172" s="151" t="s">
        <v>165</v>
      </c>
      <c r="E172" s="152">
        <v>600</v>
      </c>
      <c r="F172" s="152"/>
      <c r="G172" s="153"/>
      <c r="H172" s="154"/>
      <c r="I172" s="152"/>
      <c r="J172" s="153"/>
      <c r="K172" s="154"/>
      <c r="L172" s="152">
        <v>600</v>
      </c>
      <c r="M172" s="153">
        <v>1046</v>
      </c>
      <c r="N172" s="154">
        <v>40631</v>
      </c>
      <c r="O172" s="152">
        <f t="shared" si="10"/>
        <v>600</v>
      </c>
      <c r="P172" s="155">
        <f t="shared" si="11"/>
        <v>0</v>
      </c>
    </row>
    <row r="173" spans="1:16" ht="11.25">
      <c r="A173" s="156"/>
      <c r="B173" s="149" t="s">
        <v>103</v>
      </c>
      <c r="C173" s="150"/>
      <c r="D173" s="153">
        <v>3261</v>
      </c>
      <c r="E173" s="152">
        <v>350</v>
      </c>
      <c r="F173" s="152"/>
      <c r="G173" s="153"/>
      <c r="H173" s="154"/>
      <c r="I173" s="152"/>
      <c r="J173" s="153"/>
      <c r="K173" s="154"/>
      <c r="L173" s="152">
        <v>350</v>
      </c>
      <c r="M173" s="153">
        <v>705</v>
      </c>
      <c r="N173" s="154">
        <v>40613</v>
      </c>
      <c r="O173" s="152">
        <f t="shared" si="10"/>
        <v>350</v>
      </c>
      <c r="P173" s="155">
        <f t="shared" si="11"/>
        <v>0</v>
      </c>
    </row>
    <row r="174" spans="1:16" ht="11.25">
      <c r="A174" s="156"/>
      <c r="B174" s="149" t="s">
        <v>256</v>
      </c>
      <c r="C174" s="150"/>
      <c r="D174" s="151" t="s">
        <v>164</v>
      </c>
      <c r="E174" s="152">
        <v>1500</v>
      </c>
      <c r="F174" s="152"/>
      <c r="G174" s="153"/>
      <c r="H174" s="154"/>
      <c r="I174" s="152"/>
      <c r="J174" s="153"/>
      <c r="K174" s="154"/>
      <c r="L174" s="152">
        <v>1500</v>
      </c>
      <c r="M174" s="153">
        <v>693</v>
      </c>
      <c r="N174" s="154">
        <v>40613</v>
      </c>
      <c r="O174" s="152">
        <f t="shared" si="10"/>
        <v>1500</v>
      </c>
      <c r="P174" s="155">
        <f t="shared" si="11"/>
        <v>0</v>
      </c>
    </row>
    <row r="175" spans="1:16" ht="11.25">
      <c r="A175" s="156"/>
      <c r="B175" s="149" t="s">
        <v>105</v>
      </c>
      <c r="C175" s="150"/>
      <c r="D175" s="153">
        <v>1044</v>
      </c>
      <c r="E175" s="152">
        <v>700</v>
      </c>
      <c r="F175" s="152"/>
      <c r="G175" s="153"/>
      <c r="H175" s="154"/>
      <c r="I175" s="152"/>
      <c r="J175" s="153"/>
      <c r="K175" s="154"/>
      <c r="L175" s="152">
        <v>700</v>
      </c>
      <c r="M175" s="153">
        <v>4157</v>
      </c>
      <c r="N175" s="154">
        <v>40843</v>
      </c>
      <c r="O175" s="152">
        <v>700</v>
      </c>
      <c r="P175" s="283">
        <f t="shared" si="11"/>
        <v>0</v>
      </c>
    </row>
    <row r="176" spans="1:16" ht="11.25">
      <c r="A176" s="156"/>
      <c r="B176" s="149" t="s">
        <v>106</v>
      </c>
      <c r="C176" s="150"/>
      <c r="D176" s="153">
        <v>1518</v>
      </c>
      <c r="E176" s="152">
        <v>7000</v>
      </c>
      <c r="F176" s="152"/>
      <c r="G176" s="153"/>
      <c r="H176" s="154"/>
      <c r="I176" s="152"/>
      <c r="J176" s="153"/>
      <c r="K176" s="154"/>
      <c r="L176" s="152">
        <v>7000</v>
      </c>
      <c r="M176" s="153">
        <v>1052</v>
      </c>
      <c r="N176" s="154">
        <v>40631</v>
      </c>
      <c r="O176" s="152">
        <f t="shared" si="10"/>
        <v>7000</v>
      </c>
      <c r="P176" s="155">
        <f t="shared" si="11"/>
        <v>0</v>
      </c>
    </row>
    <row r="177" spans="1:16" ht="11.25">
      <c r="A177" s="156"/>
      <c r="B177" s="149" t="s">
        <v>107</v>
      </c>
      <c r="C177" s="150"/>
      <c r="D177" s="153">
        <v>3306</v>
      </c>
      <c r="E177" s="152">
        <v>600</v>
      </c>
      <c r="F177" s="152"/>
      <c r="G177" s="153"/>
      <c r="H177" s="154"/>
      <c r="I177" s="152"/>
      <c r="J177" s="153"/>
      <c r="K177" s="154"/>
      <c r="L177" s="152">
        <v>600</v>
      </c>
      <c r="M177" s="153">
        <v>1186</v>
      </c>
      <c r="N177" s="154">
        <v>7</v>
      </c>
      <c r="O177" s="152">
        <f t="shared" si="10"/>
        <v>600</v>
      </c>
      <c r="P177" s="155">
        <f t="shared" si="11"/>
        <v>0</v>
      </c>
    </row>
    <row r="178" spans="1:16" ht="11.25">
      <c r="A178" s="156"/>
      <c r="B178" s="277" t="s">
        <v>204</v>
      </c>
      <c r="C178" s="150"/>
      <c r="D178" s="153">
        <v>8973</v>
      </c>
      <c r="E178" s="152">
        <v>0</v>
      </c>
      <c r="F178" s="152"/>
      <c r="G178" s="153"/>
      <c r="H178" s="154"/>
      <c r="I178" s="152"/>
      <c r="J178" s="153"/>
      <c r="K178" s="154"/>
      <c r="L178" s="152"/>
      <c r="M178" s="153"/>
      <c r="N178" s="154"/>
      <c r="O178" s="152">
        <f t="shared" si="10"/>
        <v>0</v>
      </c>
      <c r="P178" s="155">
        <f t="shared" si="11"/>
        <v>0</v>
      </c>
    </row>
    <row r="179" spans="1:16" ht="11.25">
      <c r="A179" s="156"/>
      <c r="B179" s="277"/>
      <c r="C179" s="150"/>
      <c r="D179" s="153"/>
      <c r="E179" s="152"/>
      <c r="F179" s="152"/>
      <c r="G179" s="153"/>
      <c r="H179" s="154"/>
      <c r="I179" s="152"/>
      <c r="J179" s="153"/>
      <c r="K179" s="154"/>
      <c r="L179" s="152"/>
      <c r="M179" s="153"/>
      <c r="N179" s="154"/>
      <c r="O179" s="152"/>
      <c r="P179" s="155"/>
    </row>
    <row r="180" spans="1:16" ht="11.25">
      <c r="A180" s="156"/>
      <c r="B180" s="157" t="s">
        <v>14</v>
      </c>
      <c r="C180" s="150"/>
      <c r="D180" s="153"/>
      <c r="E180" s="158">
        <f>SUM(E168:E178)</f>
        <v>23657</v>
      </c>
      <c r="F180" s="158"/>
      <c r="G180" s="153"/>
      <c r="H180" s="154"/>
      <c r="I180" s="152"/>
      <c r="J180" s="153"/>
      <c r="K180" s="154"/>
      <c r="L180" s="152"/>
      <c r="M180" s="153"/>
      <c r="N180" s="154"/>
      <c r="O180" s="150"/>
      <c r="P180" s="159"/>
    </row>
    <row r="181" spans="1:16" ht="12" thickBot="1">
      <c r="A181" s="187"/>
      <c r="B181" s="188"/>
      <c r="C181" s="189"/>
      <c r="D181" s="173"/>
      <c r="E181" s="190"/>
      <c r="F181" s="190"/>
      <c r="G181" s="173"/>
      <c r="H181" s="192"/>
      <c r="I181" s="190"/>
      <c r="J181" s="173"/>
      <c r="K181" s="192"/>
      <c r="L181" s="190"/>
      <c r="M181" s="173"/>
      <c r="N181" s="192"/>
      <c r="O181" s="189"/>
      <c r="P181" s="237"/>
    </row>
    <row r="182" spans="1:16" ht="12" thickTop="1">
      <c r="A182" s="214"/>
      <c r="B182" s="214"/>
      <c r="C182" s="214"/>
      <c r="D182" s="215"/>
      <c r="E182" s="216"/>
      <c r="F182" s="216"/>
      <c r="G182" s="215"/>
      <c r="H182" s="218"/>
      <c r="I182" s="216"/>
      <c r="J182" s="215"/>
      <c r="K182" s="218"/>
      <c r="L182" s="216"/>
      <c r="M182" s="215"/>
      <c r="N182" s="218"/>
      <c r="O182" s="214"/>
      <c r="P182" s="214"/>
    </row>
    <row r="183" spans="1:16" ht="11.25">
      <c r="A183" s="214"/>
      <c r="B183" s="214"/>
      <c r="C183" s="214"/>
      <c r="D183" s="215"/>
      <c r="E183" s="216"/>
      <c r="F183" s="216"/>
      <c r="G183" s="215"/>
      <c r="H183" s="218"/>
      <c r="I183" s="216"/>
      <c r="J183" s="215"/>
      <c r="K183" s="218"/>
      <c r="L183" s="216"/>
      <c r="M183" s="215"/>
      <c r="N183" s="218"/>
      <c r="O183" s="214"/>
      <c r="P183" s="214"/>
    </row>
    <row r="184" spans="1:16" ht="11.25">
      <c r="A184" s="214"/>
      <c r="B184" s="214"/>
      <c r="C184" s="214"/>
      <c r="D184" s="215"/>
      <c r="E184" s="216"/>
      <c r="F184" s="216"/>
      <c r="G184" s="215"/>
      <c r="H184" s="218"/>
      <c r="I184" s="216"/>
      <c r="J184" s="215"/>
      <c r="K184" s="218"/>
      <c r="L184" s="216"/>
      <c r="M184" s="215"/>
      <c r="N184" s="218"/>
      <c r="O184" s="214"/>
      <c r="P184" s="214"/>
    </row>
    <row r="185" spans="1:16" ht="12" thickBot="1">
      <c r="A185" s="214"/>
      <c r="B185" s="214"/>
      <c r="C185" s="214"/>
      <c r="D185" s="215"/>
      <c r="E185" s="216"/>
      <c r="F185" s="216"/>
      <c r="G185" s="215"/>
      <c r="H185" s="218"/>
      <c r="I185" s="216"/>
      <c r="J185" s="215"/>
      <c r="K185" s="218"/>
      <c r="L185" s="216"/>
      <c r="M185" s="215"/>
      <c r="N185" s="218"/>
      <c r="O185" s="214"/>
      <c r="P185" s="214"/>
    </row>
    <row r="186" spans="1:16" ht="12.75" thickBot="1" thickTop="1">
      <c r="A186" s="198" t="s">
        <v>0</v>
      </c>
      <c r="B186" s="199" t="s">
        <v>1</v>
      </c>
      <c r="C186" s="199" t="s">
        <v>39</v>
      </c>
      <c r="D186" s="199" t="s">
        <v>2</v>
      </c>
      <c r="E186" s="199" t="s">
        <v>123</v>
      </c>
      <c r="F186" s="199" t="s">
        <v>175</v>
      </c>
      <c r="G186" s="199" t="s">
        <v>11</v>
      </c>
      <c r="H186" s="199" t="s">
        <v>12</v>
      </c>
      <c r="I186" s="199" t="s">
        <v>3</v>
      </c>
      <c r="J186" s="199" t="s">
        <v>11</v>
      </c>
      <c r="K186" s="199" t="s">
        <v>12</v>
      </c>
      <c r="L186" s="199" t="s">
        <v>186</v>
      </c>
      <c r="M186" s="199" t="s">
        <v>11</v>
      </c>
      <c r="N186" s="199" t="s">
        <v>12</v>
      </c>
      <c r="O186" s="199" t="s">
        <v>6</v>
      </c>
      <c r="P186" s="200" t="s">
        <v>7</v>
      </c>
    </row>
    <row r="187" spans="1:16" ht="12" thickTop="1">
      <c r="A187" s="238"/>
      <c r="B187" s="239"/>
      <c r="C187" s="239"/>
      <c r="D187" s="239"/>
      <c r="E187" s="239"/>
      <c r="F187" s="239"/>
      <c r="G187" s="239"/>
      <c r="H187" s="239"/>
      <c r="I187" s="239"/>
      <c r="J187" s="239"/>
      <c r="K187" s="239"/>
      <c r="L187" s="239"/>
      <c r="M187" s="239"/>
      <c r="N187" s="239"/>
      <c r="O187" s="239"/>
      <c r="P187" s="240"/>
    </row>
    <row r="188" spans="1:16" ht="11.25">
      <c r="A188" s="241" t="s">
        <v>283</v>
      </c>
      <c r="B188" s="194"/>
      <c r="C188" s="194"/>
      <c r="D188" s="195"/>
      <c r="E188" s="196"/>
      <c r="F188" s="196"/>
      <c r="G188" s="195"/>
      <c r="H188" s="197"/>
      <c r="I188" s="196"/>
      <c r="J188" s="195"/>
      <c r="K188" s="197"/>
      <c r="L188" s="196"/>
      <c r="M188" s="195"/>
      <c r="N188" s="197"/>
      <c r="O188" s="194"/>
      <c r="P188" s="242"/>
    </row>
    <row r="189" spans="1:16" ht="12" thickBot="1">
      <c r="A189" s="243"/>
      <c r="B189" s="194"/>
      <c r="C189" s="194"/>
      <c r="D189" s="195"/>
      <c r="E189" s="196"/>
      <c r="F189" s="196"/>
      <c r="G189" s="195"/>
      <c r="H189" s="197"/>
      <c r="I189" s="196"/>
      <c r="J189" s="195"/>
      <c r="K189" s="197"/>
      <c r="L189" s="196"/>
      <c r="M189" s="195"/>
      <c r="N189" s="197"/>
      <c r="O189" s="194"/>
      <c r="P189" s="244"/>
    </row>
    <row r="190" spans="1:16" ht="12" thickTop="1">
      <c r="A190" s="234" t="s">
        <v>109</v>
      </c>
      <c r="B190" s="276"/>
      <c r="C190" s="178"/>
      <c r="D190" s="179"/>
      <c r="E190" s="180"/>
      <c r="F190" s="180"/>
      <c r="G190" s="179"/>
      <c r="H190" s="181"/>
      <c r="I190" s="180"/>
      <c r="J190" s="179"/>
      <c r="K190" s="181"/>
      <c r="L190" s="180"/>
      <c r="M190" s="179"/>
      <c r="N190" s="181"/>
      <c r="O190" s="178"/>
      <c r="P190" s="182"/>
    </row>
    <row r="191" spans="1:16" ht="11.25">
      <c r="A191" s="148" t="s">
        <v>201</v>
      </c>
      <c r="B191" s="149" t="s">
        <v>111</v>
      </c>
      <c r="C191" s="150"/>
      <c r="D191" s="151" t="s">
        <v>167</v>
      </c>
      <c r="E191" s="225">
        <v>1200</v>
      </c>
      <c r="F191" s="152"/>
      <c r="G191" s="153"/>
      <c r="H191" s="154"/>
      <c r="I191" s="152"/>
      <c r="J191" s="153"/>
      <c r="K191" s="154"/>
      <c r="L191" s="152">
        <v>1200</v>
      </c>
      <c r="M191" s="153">
        <v>697</v>
      </c>
      <c r="N191" s="154">
        <v>40613</v>
      </c>
      <c r="O191" s="152">
        <f>F191+I191+L191</f>
        <v>1200</v>
      </c>
      <c r="P191" s="155">
        <f>E191-O191</f>
        <v>0</v>
      </c>
    </row>
    <row r="192" spans="1:16" ht="11.25">
      <c r="A192" s="156"/>
      <c r="B192" s="149" t="s">
        <v>112</v>
      </c>
      <c r="C192" s="150"/>
      <c r="D192" s="151" t="s">
        <v>166</v>
      </c>
      <c r="E192" s="152">
        <v>30490</v>
      </c>
      <c r="F192" s="152"/>
      <c r="G192" s="153"/>
      <c r="H192" s="154"/>
      <c r="I192" s="152"/>
      <c r="J192" s="153"/>
      <c r="K192" s="154"/>
      <c r="L192" s="152">
        <v>30490</v>
      </c>
      <c r="M192" s="153">
        <v>1049</v>
      </c>
      <c r="N192" s="154">
        <v>40631</v>
      </c>
      <c r="O192" s="152">
        <f>F192+I192+L192</f>
        <v>30490</v>
      </c>
      <c r="P192" s="155">
        <f>E192-O192</f>
        <v>0</v>
      </c>
    </row>
    <row r="193" spans="1:16" ht="11.25">
      <c r="A193" s="156"/>
      <c r="B193" s="149" t="s">
        <v>173</v>
      </c>
      <c r="C193" s="150"/>
      <c r="D193" s="151">
        <v>2289</v>
      </c>
      <c r="E193" s="152"/>
      <c r="F193" s="152"/>
      <c r="G193" s="153"/>
      <c r="H193" s="154"/>
      <c r="I193" s="152"/>
      <c r="J193" s="153"/>
      <c r="K193" s="154"/>
      <c r="L193" s="152"/>
      <c r="M193" s="153"/>
      <c r="N193" s="154"/>
      <c r="O193" s="152">
        <f>F193+I193+L193</f>
        <v>0</v>
      </c>
      <c r="P193" s="155">
        <f>E193-O193</f>
        <v>0</v>
      </c>
    </row>
    <row r="194" spans="1:16" ht="11.25">
      <c r="A194" s="156"/>
      <c r="B194" s="149"/>
      <c r="C194" s="150"/>
      <c r="D194" s="151"/>
      <c r="E194" s="152"/>
      <c r="F194" s="152"/>
      <c r="G194" s="153"/>
      <c r="H194" s="154"/>
      <c r="I194" s="152"/>
      <c r="J194" s="153"/>
      <c r="K194" s="154"/>
      <c r="L194" s="152"/>
      <c r="M194" s="153"/>
      <c r="N194" s="154"/>
      <c r="O194" s="152"/>
      <c r="P194" s="155"/>
    </row>
    <row r="195" spans="1:16" ht="11.25">
      <c r="A195" s="156"/>
      <c r="B195" s="157" t="s">
        <v>14</v>
      </c>
      <c r="C195" s="150"/>
      <c r="D195" s="153"/>
      <c r="E195" s="245">
        <f>SUM(E191:E193)</f>
        <v>31690</v>
      </c>
      <c r="F195" s="158"/>
      <c r="G195" s="153"/>
      <c r="H195" s="154"/>
      <c r="I195" s="152"/>
      <c r="J195" s="153"/>
      <c r="K195" s="154"/>
      <c r="L195" s="152"/>
      <c r="M195" s="153"/>
      <c r="N195" s="154"/>
      <c r="O195" s="152"/>
      <c r="P195" s="155"/>
    </row>
    <row r="196" spans="1:16" ht="11.25">
      <c r="A196" s="156"/>
      <c r="B196" s="157"/>
      <c r="C196" s="150"/>
      <c r="D196" s="153"/>
      <c r="E196" s="245"/>
      <c r="F196" s="158"/>
      <c r="G196" s="153"/>
      <c r="H196" s="154"/>
      <c r="I196" s="152"/>
      <c r="J196" s="153"/>
      <c r="K196" s="154"/>
      <c r="L196" s="152"/>
      <c r="M196" s="153"/>
      <c r="N196" s="154"/>
      <c r="O196" s="152"/>
      <c r="P196" s="155"/>
    </row>
    <row r="197" spans="1:16" ht="11.25">
      <c r="A197" s="156"/>
      <c r="B197" s="157"/>
      <c r="C197" s="150"/>
      <c r="D197" s="153"/>
      <c r="E197" s="246"/>
      <c r="F197" s="158"/>
      <c r="G197" s="153"/>
      <c r="H197" s="154"/>
      <c r="I197" s="152"/>
      <c r="J197" s="153"/>
      <c r="K197" s="154"/>
      <c r="L197" s="152"/>
      <c r="M197" s="153"/>
      <c r="N197" s="154"/>
      <c r="O197" s="152"/>
      <c r="P197" s="155"/>
    </row>
    <row r="198" spans="1:16" ht="11.25">
      <c r="A198" s="156"/>
      <c r="B198" s="149"/>
      <c r="C198" s="150"/>
      <c r="D198" s="153"/>
      <c r="E198" s="152"/>
      <c r="F198" s="152"/>
      <c r="G198" s="153"/>
      <c r="H198" s="154"/>
      <c r="I198" s="152"/>
      <c r="J198" s="153"/>
      <c r="K198" s="154"/>
      <c r="L198" s="152"/>
      <c r="M198" s="153"/>
      <c r="N198" s="154"/>
      <c r="O198" s="152"/>
      <c r="P198" s="155"/>
    </row>
    <row r="199" spans="1:16" ht="11.25">
      <c r="A199" s="235" t="s">
        <v>113</v>
      </c>
      <c r="B199" s="149"/>
      <c r="C199" s="150"/>
      <c r="D199" s="153"/>
      <c r="E199" s="152"/>
      <c r="F199" s="152"/>
      <c r="G199" s="153"/>
      <c r="H199" s="154"/>
      <c r="I199" s="152"/>
      <c r="J199" s="153"/>
      <c r="K199" s="154"/>
      <c r="L199" s="152"/>
      <c r="M199" s="153"/>
      <c r="N199" s="154"/>
      <c r="O199" s="152"/>
      <c r="P199" s="155"/>
    </row>
    <row r="200" spans="1:16" ht="11.25">
      <c r="A200" s="148" t="s">
        <v>202</v>
      </c>
      <c r="B200" s="149" t="s">
        <v>257</v>
      </c>
      <c r="C200" s="150"/>
      <c r="D200" s="151" t="s">
        <v>169</v>
      </c>
      <c r="E200" s="152">
        <v>15800</v>
      </c>
      <c r="F200" s="152"/>
      <c r="G200" s="153"/>
      <c r="H200" s="154"/>
      <c r="I200" s="152"/>
      <c r="J200" s="153"/>
      <c r="K200" s="154"/>
      <c r="L200" s="152">
        <v>15800</v>
      </c>
      <c r="M200" s="153">
        <v>695</v>
      </c>
      <c r="N200" s="154">
        <v>40613</v>
      </c>
      <c r="O200" s="152">
        <f>F200+I200+L200</f>
        <v>15800</v>
      </c>
      <c r="P200" s="155">
        <f>E200-O200</f>
        <v>0</v>
      </c>
    </row>
    <row r="201" spans="1:16" ht="22.5">
      <c r="A201" s="156"/>
      <c r="B201" s="149" t="s">
        <v>116</v>
      </c>
      <c r="C201" s="150"/>
      <c r="D201" s="151" t="s">
        <v>168</v>
      </c>
      <c r="E201" s="152">
        <v>7100</v>
      </c>
      <c r="F201" s="152"/>
      <c r="G201" s="153"/>
      <c r="H201" s="154"/>
      <c r="I201" s="152"/>
      <c r="J201" s="153"/>
      <c r="K201" s="154"/>
      <c r="L201" s="152">
        <v>7100</v>
      </c>
      <c r="M201" s="153">
        <v>1655</v>
      </c>
      <c r="N201" s="154">
        <v>40675</v>
      </c>
      <c r="O201" s="152">
        <f>F201+I201+L201</f>
        <v>7100</v>
      </c>
      <c r="P201" s="155">
        <f>E201-O201</f>
        <v>0</v>
      </c>
    </row>
    <row r="202" spans="1:16" ht="11.25">
      <c r="A202" s="156"/>
      <c r="B202" s="149"/>
      <c r="C202" s="150"/>
      <c r="D202" s="151"/>
      <c r="E202" s="152"/>
      <c r="F202" s="152"/>
      <c r="G202" s="153"/>
      <c r="H202" s="154"/>
      <c r="I202" s="152"/>
      <c r="J202" s="153"/>
      <c r="K202" s="154"/>
      <c r="L202" s="152"/>
      <c r="M202" s="153"/>
      <c r="N202" s="154"/>
      <c r="O202" s="152"/>
      <c r="P202" s="155"/>
    </row>
    <row r="203" spans="1:16" ht="11.25">
      <c r="A203" s="156"/>
      <c r="B203" s="157" t="s">
        <v>14</v>
      </c>
      <c r="C203" s="150"/>
      <c r="D203" s="153"/>
      <c r="E203" s="158">
        <f>SUM(E200:E201)</f>
        <v>22900</v>
      </c>
      <c r="F203" s="158"/>
      <c r="G203" s="153"/>
      <c r="H203" s="154"/>
      <c r="I203" s="152"/>
      <c r="J203" s="153"/>
      <c r="K203" s="154"/>
      <c r="L203" s="152"/>
      <c r="M203" s="153"/>
      <c r="N203" s="154"/>
      <c r="O203" s="150"/>
      <c r="P203" s="159"/>
    </row>
    <row r="204" spans="1:16" ht="11.25">
      <c r="A204" s="160"/>
      <c r="B204" s="161"/>
      <c r="C204" s="162"/>
      <c r="D204" s="163"/>
      <c r="E204" s="164"/>
      <c r="F204" s="164"/>
      <c r="G204" s="163"/>
      <c r="H204" s="165"/>
      <c r="I204" s="166"/>
      <c r="J204" s="163"/>
      <c r="K204" s="165"/>
      <c r="L204" s="166"/>
      <c r="M204" s="163"/>
      <c r="N204" s="165"/>
      <c r="O204" s="162"/>
      <c r="P204" s="167"/>
    </row>
    <row r="205" spans="1:16" ht="11.25">
      <c r="A205" s="160" t="s">
        <v>260</v>
      </c>
      <c r="B205" s="161"/>
      <c r="C205" s="162"/>
      <c r="D205" s="163"/>
      <c r="E205" s="164"/>
      <c r="F205" s="164"/>
      <c r="G205" s="163"/>
      <c r="H205" s="165"/>
      <c r="I205" s="166"/>
      <c r="J205" s="163"/>
      <c r="K205" s="165"/>
      <c r="L205" s="166"/>
      <c r="M205" s="163"/>
      <c r="N205" s="165"/>
      <c r="O205" s="162"/>
      <c r="P205" s="167"/>
    </row>
    <row r="206" spans="1:16" ht="11.25">
      <c r="A206" s="160"/>
      <c r="B206" s="161"/>
      <c r="C206" s="162"/>
      <c r="D206" s="163"/>
      <c r="E206" s="164"/>
      <c r="F206" s="164"/>
      <c r="G206" s="163"/>
      <c r="H206" s="165"/>
      <c r="I206" s="166"/>
      <c r="J206" s="163"/>
      <c r="K206" s="165"/>
      <c r="L206" s="166"/>
      <c r="M206" s="163"/>
      <c r="N206" s="165"/>
      <c r="O206" s="162"/>
      <c r="P206" s="167"/>
    </row>
    <row r="207" spans="1:16" ht="11.25">
      <c r="A207" s="160"/>
      <c r="B207" s="149" t="s">
        <v>258</v>
      </c>
      <c r="C207" s="150" t="s">
        <v>227</v>
      </c>
      <c r="D207" s="151"/>
      <c r="E207" s="152">
        <v>2000</v>
      </c>
      <c r="F207" s="152"/>
      <c r="G207" s="170"/>
      <c r="H207" s="154"/>
      <c r="I207" s="152"/>
      <c r="J207" s="153"/>
      <c r="K207" s="154"/>
      <c r="L207" s="152">
        <v>2000</v>
      </c>
      <c r="M207" s="153">
        <v>4277</v>
      </c>
      <c r="N207" s="154">
        <v>40855</v>
      </c>
      <c r="O207" s="152">
        <f>F207+I207+L207</f>
        <v>2000</v>
      </c>
      <c r="P207" s="283">
        <f>E207-O207</f>
        <v>0</v>
      </c>
    </row>
    <row r="208" spans="1:16" ht="11.25">
      <c r="A208" s="160"/>
      <c r="B208" s="161"/>
      <c r="C208" s="162"/>
      <c r="D208" s="163"/>
      <c r="E208" s="164"/>
      <c r="F208" s="164"/>
      <c r="G208" s="163"/>
      <c r="H208" s="165"/>
      <c r="I208" s="166"/>
      <c r="J208" s="163"/>
      <c r="K208" s="165"/>
      <c r="L208" s="166"/>
      <c r="M208" s="163"/>
      <c r="N208" s="165"/>
      <c r="O208" s="162"/>
      <c r="P208" s="167"/>
    </row>
    <row r="209" spans="1:16" ht="11.25">
      <c r="A209" s="160"/>
      <c r="B209" s="161"/>
      <c r="C209" s="162"/>
      <c r="D209" s="163"/>
      <c r="E209" s="164"/>
      <c r="F209" s="164"/>
      <c r="G209" s="163"/>
      <c r="H209" s="165"/>
      <c r="I209" s="166"/>
      <c r="J209" s="163"/>
      <c r="K209" s="165"/>
      <c r="L209" s="166"/>
      <c r="M209" s="163"/>
      <c r="N209" s="165"/>
      <c r="O209" s="162"/>
      <c r="P209" s="167"/>
    </row>
    <row r="210" spans="1:16" ht="11.25">
      <c r="A210" s="160"/>
      <c r="B210" s="161"/>
      <c r="C210" s="162"/>
      <c r="D210" s="163"/>
      <c r="E210" s="164"/>
      <c r="F210" s="164"/>
      <c r="G210" s="163"/>
      <c r="H210" s="165"/>
      <c r="I210" s="166"/>
      <c r="J210" s="163"/>
      <c r="K210" s="165"/>
      <c r="L210" s="166"/>
      <c r="M210" s="163"/>
      <c r="N210" s="165"/>
      <c r="O210" s="162"/>
      <c r="P210" s="167"/>
    </row>
    <row r="211" spans="1:16" ht="11.25">
      <c r="A211" s="247" t="s">
        <v>212</v>
      </c>
      <c r="B211" s="161"/>
      <c r="C211" s="162"/>
      <c r="D211" s="163"/>
      <c r="E211" s="164"/>
      <c r="F211" s="164"/>
      <c r="G211" s="163"/>
      <c r="H211" s="165"/>
      <c r="I211" s="166"/>
      <c r="J211" s="163"/>
      <c r="K211" s="165"/>
      <c r="L211" s="166"/>
      <c r="M211" s="163"/>
      <c r="N211" s="165"/>
      <c r="O211" s="162"/>
      <c r="P211" s="167"/>
    </row>
    <row r="212" spans="1:16" ht="11.25">
      <c r="A212" s="248" t="s">
        <v>213</v>
      </c>
      <c r="B212" s="279" t="s">
        <v>214</v>
      </c>
      <c r="C212" s="162"/>
      <c r="D212" s="163">
        <v>9502</v>
      </c>
      <c r="E212" s="249">
        <v>1500</v>
      </c>
      <c r="F212" s="164"/>
      <c r="G212" s="163"/>
      <c r="H212" s="165"/>
      <c r="I212" s="166"/>
      <c r="J212" s="163"/>
      <c r="K212" s="165"/>
      <c r="L212" s="166">
        <v>1500</v>
      </c>
      <c r="M212" s="163">
        <v>1059</v>
      </c>
      <c r="N212" s="165">
        <v>40631</v>
      </c>
      <c r="O212" s="152">
        <f>F212+I212+L212</f>
        <v>1500</v>
      </c>
      <c r="P212" s="155">
        <f>E212-O212</f>
        <v>0</v>
      </c>
    </row>
    <row r="213" spans="1:16" ht="11.25">
      <c r="A213" s="248"/>
      <c r="B213" s="279"/>
      <c r="C213" s="162"/>
      <c r="D213" s="163"/>
      <c r="E213" s="249"/>
      <c r="F213" s="164"/>
      <c r="G213" s="163"/>
      <c r="H213" s="165"/>
      <c r="I213" s="166"/>
      <c r="J213" s="163"/>
      <c r="K213" s="165"/>
      <c r="L213" s="166"/>
      <c r="M213" s="163"/>
      <c r="N213" s="165"/>
      <c r="O213" s="166"/>
      <c r="P213" s="250"/>
    </row>
    <row r="214" spans="1:16" ht="11.25">
      <c r="A214" s="248"/>
      <c r="B214" s="280" t="s">
        <v>14</v>
      </c>
      <c r="C214" s="162"/>
      <c r="D214" s="163"/>
      <c r="E214" s="251">
        <f>SUM(E212)</f>
        <v>1500</v>
      </c>
      <c r="F214" s="164"/>
      <c r="G214" s="163"/>
      <c r="H214" s="165"/>
      <c r="I214" s="166"/>
      <c r="J214" s="163"/>
      <c r="K214" s="165"/>
      <c r="L214" s="166"/>
      <c r="M214" s="163"/>
      <c r="N214" s="165"/>
      <c r="O214" s="166"/>
      <c r="P214" s="250"/>
    </row>
    <row r="215" spans="1:16" ht="11.25">
      <c r="A215" s="248"/>
      <c r="B215" s="279"/>
      <c r="C215" s="162"/>
      <c r="D215" s="163"/>
      <c r="E215" s="249"/>
      <c r="F215" s="164"/>
      <c r="G215" s="163"/>
      <c r="H215" s="165"/>
      <c r="I215" s="166"/>
      <c r="J215" s="163"/>
      <c r="K215" s="165"/>
      <c r="L215" s="166"/>
      <c r="M215" s="163"/>
      <c r="N215" s="165"/>
      <c r="O215" s="166"/>
      <c r="P215" s="250"/>
    </row>
    <row r="216" spans="1:16" ht="12" thickBot="1">
      <c r="A216" s="187"/>
      <c r="B216" s="188"/>
      <c r="C216" s="189"/>
      <c r="D216" s="173"/>
      <c r="E216" s="190"/>
      <c r="F216" s="190"/>
      <c r="G216" s="173"/>
      <c r="H216" s="192"/>
      <c r="I216" s="190"/>
      <c r="J216" s="173"/>
      <c r="K216" s="192"/>
      <c r="L216" s="190"/>
      <c r="M216" s="173"/>
      <c r="N216" s="192"/>
      <c r="O216" s="189"/>
      <c r="P216" s="237"/>
    </row>
    <row r="217" spans="1:16" ht="12" thickTop="1">
      <c r="A217" s="214"/>
      <c r="B217" s="252"/>
      <c r="C217" s="214"/>
      <c r="D217" s="215"/>
      <c r="E217" s="216"/>
      <c r="F217" s="216"/>
      <c r="G217" s="215"/>
      <c r="H217" s="218"/>
      <c r="I217" s="216"/>
      <c r="J217" s="215"/>
      <c r="K217" s="218"/>
      <c r="L217" s="216"/>
      <c r="M217" s="215"/>
      <c r="N217" s="218"/>
      <c r="O217" s="214"/>
      <c r="P217" s="253"/>
    </row>
    <row r="218" spans="1:16" ht="12" thickBot="1">
      <c r="A218" s="214"/>
      <c r="B218" s="254"/>
      <c r="C218" s="214"/>
      <c r="D218" s="215"/>
      <c r="E218" s="216"/>
      <c r="F218" s="216"/>
      <c r="G218" s="215"/>
      <c r="H218" s="218"/>
      <c r="I218" s="216"/>
      <c r="J218" s="215"/>
      <c r="K218" s="218"/>
      <c r="L218" s="216"/>
      <c r="M218" s="215"/>
      <c r="N218" s="218"/>
      <c r="O218" s="214"/>
      <c r="P218" s="255"/>
    </row>
    <row r="219" spans="1:16" ht="11.25">
      <c r="A219" s="214"/>
      <c r="B219" s="256"/>
      <c r="C219" s="257"/>
      <c r="D219" s="258"/>
      <c r="E219" s="259"/>
      <c r="F219" s="259"/>
      <c r="G219" s="258"/>
      <c r="H219" s="260"/>
      <c r="I219" s="259"/>
      <c r="J219" s="258"/>
      <c r="K219" s="260"/>
      <c r="L219" s="259"/>
      <c r="M219" s="258"/>
      <c r="N219" s="260"/>
      <c r="O219" s="257"/>
      <c r="P219" s="261"/>
    </row>
    <row r="220" spans="1:16" ht="11.25">
      <c r="A220" s="194"/>
      <c r="B220" s="262" t="s">
        <v>259</v>
      </c>
      <c r="C220" s="263"/>
      <c r="D220" s="264"/>
      <c r="E220" s="265">
        <f>SUM(E214+E203+E195+E180+E163+E150+E142+E101+E76+E60+E49+E33+E26+E9)</f>
        <v>933361.8</v>
      </c>
      <c r="F220" s="266"/>
      <c r="G220" s="264"/>
      <c r="H220" s="267"/>
      <c r="I220" s="268"/>
      <c r="J220" s="264"/>
      <c r="K220" s="267"/>
      <c r="L220" s="268"/>
      <c r="M220" s="264"/>
      <c r="N220" s="267"/>
      <c r="O220" s="268">
        <f>SUM(O6:O216)</f>
        <v>920261.7999999999</v>
      </c>
      <c r="P220" s="269">
        <f>SUM(P6:P216)</f>
        <v>15000</v>
      </c>
    </row>
    <row r="221" spans="1:16" ht="12" thickBot="1">
      <c r="A221" s="194"/>
      <c r="B221" s="270"/>
      <c r="C221" s="271"/>
      <c r="D221" s="272"/>
      <c r="E221" s="273"/>
      <c r="F221" s="273"/>
      <c r="G221" s="272"/>
      <c r="H221" s="274"/>
      <c r="I221" s="273"/>
      <c r="J221" s="272"/>
      <c r="K221" s="274"/>
      <c r="L221" s="273"/>
      <c r="M221" s="272"/>
      <c r="N221" s="274"/>
      <c r="O221" s="271"/>
      <c r="P221" s="275"/>
    </row>
  </sheetData>
  <sheetProtection/>
  <printOptions/>
  <pageMargins left="0.17" right="0.17" top="0.88" bottom="0.39" header="0.22" footer="0.18"/>
  <pageSetup horizontalDpi="600" verticalDpi="600" orientation="landscape" paperSize="9" scale="80" r:id="rId1"/>
  <headerFooter alignWithMargins="0">
    <oddHeader>&amp;L&amp;8&amp;D&amp;CSUBVENTIONS 2011&amp;R&amp;8Associations</oddHeader>
  </headerFooter>
  <rowBreaks count="5" manualBreakCount="5">
    <brk id="38" max="255" man="1"/>
    <brk id="79" max="255" man="1"/>
    <brk id="105" max="255" man="1"/>
    <brk id="154" max="255" man="1"/>
    <brk id="1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P2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24.7109375" style="4" customWidth="1"/>
    <col min="2" max="2" width="30.140625" style="4" customWidth="1"/>
    <col min="3" max="3" width="10.00390625" style="4" bestFit="1" customWidth="1"/>
    <col min="4" max="4" width="6.421875" style="5" bestFit="1" customWidth="1"/>
    <col min="5" max="5" width="8.7109375" style="4" bestFit="1" customWidth="1"/>
    <col min="6" max="6" width="9.57421875" style="4" bestFit="1" customWidth="1"/>
    <col min="7" max="7" width="8.00390625" style="5" bestFit="1" customWidth="1"/>
    <col min="8" max="8" width="7.00390625" style="4" bestFit="1" customWidth="1"/>
    <col min="9" max="9" width="11.00390625" style="4" bestFit="1" customWidth="1"/>
    <col min="10" max="10" width="8.00390625" style="5" bestFit="1" customWidth="1"/>
    <col min="11" max="11" width="7.00390625" style="4" bestFit="1" customWidth="1"/>
    <col min="12" max="12" width="11.00390625" style="4" bestFit="1" customWidth="1"/>
    <col min="13" max="13" width="8.00390625" style="5" bestFit="1" customWidth="1"/>
    <col min="14" max="14" width="7.00390625" style="4" bestFit="1" customWidth="1"/>
    <col min="15" max="15" width="10.8515625" style="4" customWidth="1"/>
    <col min="16" max="16" width="12.28125" style="4" customWidth="1"/>
    <col min="17" max="16384" width="11.421875" style="4" customWidth="1"/>
  </cols>
  <sheetData>
    <row r="1" ht="12" thickBot="1"/>
    <row r="2" spans="1:16" ht="12.75" thickBot="1" thickTop="1">
      <c r="A2" s="1" t="s">
        <v>0</v>
      </c>
      <c r="B2" s="2" t="s">
        <v>1</v>
      </c>
      <c r="C2" s="2" t="s">
        <v>39</v>
      </c>
      <c r="D2" s="2" t="s">
        <v>2</v>
      </c>
      <c r="E2" s="2" t="s">
        <v>123</v>
      </c>
      <c r="F2" s="2" t="s">
        <v>175</v>
      </c>
      <c r="G2" s="2" t="s">
        <v>11</v>
      </c>
      <c r="H2" s="2" t="s">
        <v>12</v>
      </c>
      <c r="I2" s="2" t="s">
        <v>3</v>
      </c>
      <c r="J2" s="2" t="s">
        <v>11</v>
      </c>
      <c r="K2" s="2" t="s">
        <v>12</v>
      </c>
      <c r="L2" s="2" t="s">
        <v>186</v>
      </c>
      <c r="M2" s="2" t="s">
        <v>11</v>
      </c>
      <c r="N2" s="2" t="s">
        <v>12</v>
      </c>
      <c r="O2" s="2" t="s">
        <v>6</v>
      </c>
      <c r="P2" s="3" t="s">
        <v>7</v>
      </c>
    </row>
    <row r="3" spans="1:16" ht="12.75" thickBot="1" thickTop="1">
      <c r="A3" s="120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121"/>
    </row>
    <row r="4" spans="1:16" ht="13.5" customHeight="1" thickTop="1">
      <c r="A4" s="94" t="s">
        <v>136</v>
      </c>
      <c r="B4" s="95"/>
      <c r="E4" s="6"/>
      <c r="F4" s="6"/>
      <c r="I4" s="7"/>
      <c r="L4" s="7"/>
      <c r="P4" s="122"/>
    </row>
    <row r="5" spans="1:16" ht="13.5" customHeight="1" thickBot="1">
      <c r="A5" s="96"/>
      <c r="B5" s="97"/>
      <c r="E5" s="6"/>
      <c r="F5" s="6"/>
      <c r="I5" s="8"/>
      <c r="L5" s="7"/>
      <c r="P5" s="123"/>
    </row>
    <row r="6" spans="1:16" ht="12" thickTop="1">
      <c r="A6" s="141" t="s">
        <v>117</v>
      </c>
      <c r="B6" s="142"/>
      <c r="C6" s="143"/>
      <c r="D6" s="144"/>
      <c r="E6" s="145"/>
      <c r="F6" s="145"/>
      <c r="G6" s="144"/>
      <c r="H6" s="146"/>
      <c r="I6" s="145"/>
      <c r="J6" s="144"/>
      <c r="K6" s="146"/>
      <c r="L6" s="145"/>
      <c r="M6" s="144"/>
      <c r="N6" s="146"/>
      <c r="O6" s="143"/>
      <c r="P6" s="147"/>
    </row>
    <row r="7" spans="1:16" ht="11.25">
      <c r="A7" s="148" t="s">
        <v>192</v>
      </c>
      <c r="B7" s="149" t="s">
        <v>119</v>
      </c>
      <c r="C7" s="150"/>
      <c r="D7" s="151" t="s">
        <v>139</v>
      </c>
      <c r="E7" s="152"/>
      <c r="F7" s="152"/>
      <c r="G7" s="153"/>
      <c r="H7" s="154"/>
      <c r="I7" s="152"/>
      <c r="J7" s="153"/>
      <c r="K7" s="154"/>
      <c r="L7" s="152"/>
      <c r="M7" s="153"/>
      <c r="N7" s="154"/>
      <c r="O7" s="152">
        <f>+F7+I7+L7</f>
        <v>0</v>
      </c>
      <c r="P7" s="155">
        <f>+E7-O7</f>
        <v>0</v>
      </c>
    </row>
    <row r="8" spans="1:16" ht="11.25">
      <c r="A8" s="156"/>
      <c r="B8" s="157" t="s">
        <v>14</v>
      </c>
      <c r="C8" s="150"/>
      <c r="D8" s="153"/>
      <c r="E8" s="158">
        <f>SUM(E7)</f>
        <v>0</v>
      </c>
      <c r="F8" s="158"/>
      <c r="G8" s="153"/>
      <c r="H8" s="154"/>
      <c r="I8" s="152"/>
      <c r="J8" s="153"/>
      <c r="K8" s="154"/>
      <c r="L8" s="152"/>
      <c r="M8" s="153"/>
      <c r="N8" s="154"/>
      <c r="O8" s="150"/>
      <c r="P8" s="159"/>
    </row>
    <row r="9" spans="1:16" ht="11.25">
      <c r="A9" s="160"/>
      <c r="B9" s="161"/>
      <c r="C9" s="162"/>
      <c r="D9" s="163"/>
      <c r="E9" s="164"/>
      <c r="F9" s="164"/>
      <c r="G9" s="163"/>
      <c r="H9" s="165"/>
      <c r="I9" s="166"/>
      <c r="J9" s="163"/>
      <c r="K9" s="165"/>
      <c r="L9" s="166"/>
      <c r="M9" s="163"/>
      <c r="N9" s="165"/>
      <c r="O9" s="162"/>
      <c r="P9" s="167"/>
    </row>
    <row r="10" spans="1:16" ht="11.25">
      <c r="A10" s="160"/>
      <c r="B10" s="161"/>
      <c r="C10" s="162"/>
      <c r="D10" s="163"/>
      <c r="E10" s="164"/>
      <c r="F10" s="164"/>
      <c r="G10" s="163"/>
      <c r="H10" s="165"/>
      <c r="I10" s="166"/>
      <c r="J10" s="163"/>
      <c r="K10" s="165"/>
      <c r="L10" s="166"/>
      <c r="M10" s="163"/>
      <c r="N10" s="165"/>
      <c r="O10" s="162"/>
      <c r="P10" s="167"/>
    </row>
    <row r="11" spans="1:16" ht="11.25">
      <c r="A11" s="160"/>
      <c r="B11" s="168"/>
      <c r="C11" s="162"/>
      <c r="D11" s="163"/>
      <c r="E11" s="166"/>
      <c r="F11" s="166"/>
      <c r="G11" s="163"/>
      <c r="H11" s="165"/>
      <c r="I11" s="166"/>
      <c r="J11" s="163"/>
      <c r="K11" s="165"/>
      <c r="L11" s="166"/>
      <c r="M11" s="163"/>
      <c r="N11" s="165"/>
      <c r="O11" s="162"/>
      <c r="P11" s="167"/>
    </row>
    <row r="12" spans="1:16" ht="11.25">
      <c r="A12" s="169" t="s">
        <v>135</v>
      </c>
      <c r="B12" s="149"/>
      <c r="C12" s="150"/>
      <c r="D12" s="153"/>
      <c r="E12" s="152"/>
      <c r="F12" s="152"/>
      <c r="G12" s="170"/>
      <c r="H12" s="154"/>
      <c r="I12" s="152"/>
      <c r="J12" s="153"/>
      <c r="K12" s="154"/>
      <c r="L12" s="152"/>
      <c r="M12" s="153"/>
      <c r="N12" s="154"/>
      <c r="O12" s="152"/>
      <c r="P12" s="155"/>
    </row>
    <row r="13" spans="1:16" ht="11.25">
      <c r="A13" s="148" t="s">
        <v>193</v>
      </c>
      <c r="B13" s="149" t="s">
        <v>90</v>
      </c>
      <c r="C13" s="150"/>
      <c r="D13" s="153">
        <v>5961</v>
      </c>
      <c r="E13" s="152"/>
      <c r="F13" s="152"/>
      <c r="G13" s="170"/>
      <c r="H13" s="154"/>
      <c r="I13" s="152"/>
      <c r="J13" s="153"/>
      <c r="K13" s="154"/>
      <c r="L13" s="152"/>
      <c r="M13" s="153"/>
      <c r="N13" s="154"/>
      <c r="O13" s="152">
        <f aca="true" t="shared" si="0" ref="O13:O23">F13+I13+L13</f>
        <v>0</v>
      </c>
      <c r="P13" s="155">
        <f aca="true" t="shared" si="1" ref="P13:P23">E13-O13</f>
        <v>0</v>
      </c>
    </row>
    <row r="14" spans="1:16" ht="11.25">
      <c r="A14" s="156"/>
      <c r="B14" s="149" t="s">
        <v>77</v>
      </c>
      <c r="C14" s="150"/>
      <c r="D14" s="151" t="s">
        <v>144</v>
      </c>
      <c r="E14" s="152"/>
      <c r="F14" s="152"/>
      <c r="G14" s="170"/>
      <c r="H14" s="154"/>
      <c r="I14" s="152"/>
      <c r="J14" s="153"/>
      <c r="K14" s="154"/>
      <c r="L14" s="152"/>
      <c r="M14" s="153"/>
      <c r="N14" s="154"/>
      <c r="O14" s="152">
        <f t="shared" si="0"/>
        <v>0</v>
      </c>
      <c r="P14" s="155">
        <f t="shared" si="1"/>
        <v>0</v>
      </c>
    </row>
    <row r="15" spans="1:16" ht="11.25">
      <c r="A15" s="156"/>
      <c r="B15" s="149" t="s">
        <v>79</v>
      </c>
      <c r="C15" s="150"/>
      <c r="D15" s="151" t="s">
        <v>145</v>
      </c>
      <c r="E15" s="152"/>
      <c r="F15" s="152"/>
      <c r="G15" s="170"/>
      <c r="H15" s="154"/>
      <c r="I15" s="152"/>
      <c r="J15" s="153"/>
      <c r="K15" s="154"/>
      <c r="L15" s="152"/>
      <c r="M15" s="153"/>
      <c r="N15" s="154"/>
      <c r="O15" s="152">
        <f t="shared" si="0"/>
        <v>0</v>
      </c>
      <c r="P15" s="155">
        <f t="shared" si="1"/>
        <v>0</v>
      </c>
    </row>
    <row r="16" spans="1:16" ht="11.25">
      <c r="A16" s="156"/>
      <c r="B16" s="149" t="s">
        <v>83</v>
      </c>
      <c r="C16" s="150"/>
      <c r="D16" s="151" t="s">
        <v>142</v>
      </c>
      <c r="E16" s="152"/>
      <c r="F16" s="152"/>
      <c r="G16" s="170"/>
      <c r="H16" s="154"/>
      <c r="I16" s="152"/>
      <c r="J16" s="153"/>
      <c r="K16" s="154"/>
      <c r="L16" s="152"/>
      <c r="M16" s="153"/>
      <c r="N16" s="154"/>
      <c r="O16" s="152">
        <f t="shared" si="0"/>
        <v>0</v>
      </c>
      <c r="P16" s="155">
        <f t="shared" si="1"/>
        <v>0</v>
      </c>
    </row>
    <row r="17" spans="1:16" ht="11.25">
      <c r="A17" s="156"/>
      <c r="B17" s="149" t="s">
        <v>85</v>
      </c>
      <c r="C17" s="150"/>
      <c r="D17" s="153">
        <v>5963</v>
      </c>
      <c r="E17" s="152"/>
      <c r="F17" s="152"/>
      <c r="G17" s="170"/>
      <c r="H17" s="154"/>
      <c r="I17" s="152"/>
      <c r="J17" s="153"/>
      <c r="K17" s="154"/>
      <c r="L17" s="152"/>
      <c r="M17" s="153"/>
      <c r="N17" s="154"/>
      <c r="O17" s="152">
        <f t="shared" si="0"/>
        <v>0</v>
      </c>
      <c r="P17" s="155">
        <f t="shared" si="1"/>
        <v>0</v>
      </c>
    </row>
    <row r="18" spans="1:16" ht="11.25">
      <c r="A18" s="156"/>
      <c r="B18" s="149" t="s">
        <v>86</v>
      </c>
      <c r="C18" s="150"/>
      <c r="D18" s="153">
        <v>5964</v>
      </c>
      <c r="E18" s="152"/>
      <c r="F18" s="152"/>
      <c r="G18" s="170"/>
      <c r="H18" s="154"/>
      <c r="I18" s="152"/>
      <c r="J18" s="153"/>
      <c r="K18" s="154"/>
      <c r="L18" s="152"/>
      <c r="M18" s="153"/>
      <c r="N18" s="154"/>
      <c r="O18" s="152">
        <f t="shared" si="0"/>
        <v>0</v>
      </c>
      <c r="P18" s="155">
        <f t="shared" si="1"/>
        <v>0</v>
      </c>
    </row>
    <row r="19" spans="1:16" ht="22.5">
      <c r="A19" s="156"/>
      <c r="B19" s="149" t="s">
        <v>87</v>
      </c>
      <c r="C19" s="150"/>
      <c r="D19" s="153">
        <v>5965</v>
      </c>
      <c r="E19" s="152"/>
      <c r="F19" s="152"/>
      <c r="G19" s="170"/>
      <c r="H19" s="154"/>
      <c r="I19" s="152"/>
      <c r="J19" s="153"/>
      <c r="K19" s="154"/>
      <c r="L19" s="152"/>
      <c r="M19" s="153"/>
      <c r="N19" s="154"/>
      <c r="O19" s="152">
        <f t="shared" si="0"/>
        <v>0</v>
      </c>
      <c r="P19" s="155">
        <f t="shared" si="1"/>
        <v>0</v>
      </c>
    </row>
    <row r="20" spans="1:16" ht="11.25">
      <c r="A20" s="156"/>
      <c r="B20" s="149" t="s">
        <v>88</v>
      </c>
      <c r="C20" s="150"/>
      <c r="D20" s="153">
        <v>5966</v>
      </c>
      <c r="E20" s="152"/>
      <c r="F20" s="152"/>
      <c r="G20" s="170"/>
      <c r="H20" s="154"/>
      <c r="I20" s="152"/>
      <c r="J20" s="153"/>
      <c r="K20" s="154"/>
      <c r="L20" s="152"/>
      <c r="M20" s="153"/>
      <c r="N20" s="154"/>
      <c r="O20" s="152">
        <f t="shared" si="0"/>
        <v>0</v>
      </c>
      <c r="P20" s="155">
        <f t="shared" si="1"/>
        <v>0</v>
      </c>
    </row>
    <row r="21" spans="1:16" ht="11.25">
      <c r="A21" s="156"/>
      <c r="B21" s="149" t="s">
        <v>91</v>
      </c>
      <c r="C21" s="150"/>
      <c r="D21" s="153">
        <v>5967</v>
      </c>
      <c r="E21" s="152"/>
      <c r="F21" s="152"/>
      <c r="G21" s="170"/>
      <c r="H21" s="154"/>
      <c r="I21" s="152"/>
      <c r="J21" s="153"/>
      <c r="K21" s="154"/>
      <c r="L21" s="152"/>
      <c r="M21" s="153"/>
      <c r="N21" s="154"/>
      <c r="O21" s="152">
        <f t="shared" si="0"/>
        <v>0</v>
      </c>
      <c r="P21" s="155">
        <f t="shared" si="1"/>
        <v>0</v>
      </c>
    </row>
    <row r="22" spans="1:16" ht="11.25">
      <c r="A22" s="156"/>
      <c r="B22" s="149" t="s">
        <v>206</v>
      </c>
      <c r="C22" s="150"/>
      <c r="D22" s="153">
        <v>6047</v>
      </c>
      <c r="E22" s="152"/>
      <c r="F22" s="152"/>
      <c r="G22" s="170"/>
      <c r="H22" s="154"/>
      <c r="I22" s="152"/>
      <c r="J22" s="153"/>
      <c r="K22" s="154"/>
      <c r="L22" s="152"/>
      <c r="M22" s="153"/>
      <c r="N22" s="154"/>
      <c r="O22" s="152">
        <f t="shared" si="0"/>
        <v>0</v>
      </c>
      <c r="P22" s="155">
        <f t="shared" si="1"/>
        <v>0</v>
      </c>
    </row>
    <row r="23" spans="1:16" ht="11.25">
      <c r="A23" s="156"/>
      <c r="B23" s="149" t="s">
        <v>92</v>
      </c>
      <c r="C23" s="150"/>
      <c r="D23" s="153">
        <v>3037</v>
      </c>
      <c r="E23" s="152"/>
      <c r="F23" s="152"/>
      <c r="G23" s="170"/>
      <c r="H23" s="154"/>
      <c r="I23" s="152"/>
      <c r="J23" s="153"/>
      <c r="K23" s="154"/>
      <c r="L23" s="152"/>
      <c r="M23" s="153"/>
      <c r="N23" s="154"/>
      <c r="O23" s="152">
        <f t="shared" si="0"/>
        <v>0</v>
      </c>
      <c r="P23" s="155">
        <f t="shared" si="1"/>
        <v>0</v>
      </c>
    </row>
    <row r="24" spans="1:16" ht="11.25">
      <c r="A24" s="156"/>
      <c r="B24" s="157" t="s">
        <v>14</v>
      </c>
      <c r="C24" s="150"/>
      <c r="D24" s="153"/>
      <c r="E24" s="158">
        <f>SUM(E13:E23)</f>
        <v>0</v>
      </c>
      <c r="F24" s="158"/>
      <c r="G24" s="170"/>
      <c r="H24" s="154"/>
      <c r="I24" s="152"/>
      <c r="J24" s="153"/>
      <c r="K24" s="154"/>
      <c r="L24" s="152"/>
      <c r="M24" s="153"/>
      <c r="N24" s="154"/>
      <c r="O24" s="152"/>
      <c r="P24" s="155"/>
    </row>
    <row r="25" spans="1:16" ht="11.25">
      <c r="A25" s="156"/>
      <c r="B25" s="157"/>
      <c r="C25" s="150"/>
      <c r="D25" s="153"/>
      <c r="E25" s="158"/>
      <c r="F25" s="158"/>
      <c r="G25" s="170"/>
      <c r="H25" s="154"/>
      <c r="I25" s="152"/>
      <c r="J25" s="153"/>
      <c r="K25" s="154"/>
      <c r="L25" s="152"/>
      <c r="M25" s="153"/>
      <c r="N25" s="154"/>
      <c r="O25" s="152"/>
      <c r="P25" s="155"/>
    </row>
    <row r="26" spans="1:16" ht="11.25">
      <c r="A26" s="156"/>
      <c r="B26" s="157"/>
      <c r="C26" s="150"/>
      <c r="D26" s="153"/>
      <c r="E26" s="158"/>
      <c r="F26" s="158"/>
      <c r="G26" s="170"/>
      <c r="H26" s="154"/>
      <c r="I26" s="152"/>
      <c r="J26" s="153"/>
      <c r="K26" s="154"/>
      <c r="L26" s="152"/>
      <c r="M26" s="153"/>
      <c r="N26" s="154"/>
      <c r="O26" s="152"/>
      <c r="P26" s="155"/>
    </row>
    <row r="27" spans="1:16" ht="11.25">
      <c r="A27" s="156"/>
      <c r="B27" s="149"/>
      <c r="C27" s="150"/>
      <c r="D27" s="153"/>
      <c r="E27" s="152"/>
      <c r="F27" s="152"/>
      <c r="G27" s="170"/>
      <c r="H27" s="154"/>
      <c r="I27" s="152"/>
      <c r="J27" s="153"/>
      <c r="K27" s="154"/>
      <c r="L27" s="152"/>
      <c r="M27" s="153"/>
      <c r="N27" s="154"/>
      <c r="O27" s="152"/>
      <c r="P27" s="155"/>
    </row>
    <row r="28" spans="1:16" ht="11.25">
      <c r="A28" s="169" t="s">
        <v>137</v>
      </c>
      <c r="B28" s="149"/>
      <c r="C28" s="150"/>
      <c r="D28" s="153"/>
      <c r="E28" s="152"/>
      <c r="F28" s="152"/>
      <c r="G28" s="153"/>
      <c r="H28" s="154"/>
      <c r="I28" s="152"/>
      <c r="J28" s="153"/>
      <c r="K28" s="154"/>
      <c r="L28" s="152"/>
      <c r="M28" s="153"/>
      <c r="N28" s="154"/>
      <c r="O28" s="152"/>
      <c r="P28" s="155"/>
    </row>
    <row r="29" spans="1:16" ht="11.25">
      <c r="A29" s="148" t="s">
        <v>205</v>
      </c>
      <c r="B29" s="149" t="s">
        <v>121</v>
      </c>
      <c r="C29" s="150"/>
      <c r="D29" s="151" t="s">
        <v>150</v>
      </c>
      <c r="E29" s="152"/>
      <c r="F29" s="152"/>
      <c r="G29" s="153"/>
      <c r="H29" s="154"/>
      <c r="I29" s="152"/>
      <c r="J29" s="153"/>
      <c r="K29" s="154"/>
      <c r="L29" s="152"/>
      <c r="M29" s="153"/>
      <c r="N29" s="154"/>
      <c r="O29" s="152">
        <f>F29+I29+L29</f>
        <v>0</v>
      </c>
      <c r="P29" s="155">
        <f>E29-O29</f>
        <v>0</v>
      </c>
    </row>
    <row r="30" spans="1:16" ht="11.25">
      <c r="A30" s="156"/>
      <c r="B30" s="157" t="s">
        <v>14</v>
      </c>
      <c r="C30" s="150"/>
      <c r="D30" s="153"/>
      <c r="E30" s="158">
        <f>SUM(E29)</f>
        <v>0</v>
      </c>
      <c r="F30" s="158"/>
      <c r="G30" s="153"/>
      <c r="H30" s="154"/>
      <c r="I30" s="152"/>
      <c r="J30" s="153"/>
      <c r="K30" s="154"/>
      <c r="L30" s="152"/>
      <c r="M30" s="153"/>
      <c r="N30" s="154"/>
      <c r="O30" s="150"/>
      <c r="P30" s="159"/>
    </row>
    <row r="31" spans="1:16" ht="12" thickBot="1">
      <c r="A31" s="171"/>
      <c r="B31" s="172"/>
      <c r="C31" s="173"/>
      <c r="D31" s="173"/>
      <c r="E31" s="173"/>
      <c r="F31" s="173"/>
      <c r="G31" s="173"/>
      <c r="H31" s="173"/>
      <c r="I31" s="174"/>
      <c r="J31" s="173"/>
      <c r="K31" s="175"/>
      <c r="L31" s="174"/>
      <c r="M31" s="173"/>
      <c r="N31" s="175"/>
      <c r="O31" s="173"/>
      <c r="P31" s="176"/>
    </row>
    <row r="32" spans="1:16" ht="12" thickTop="1">
      <c r="A32" s="38"/>
      <c r="B32" s="38"/>
      <c r="C32" s="38"/>
      <c r="D32" s="38"/>
      <c r="E32" s="38"/>
      <c r="F32" s="38"/>
      <c r="G32" s="38"/>
      <c r="H32" s="38"/>
      <c r="I32" s="108"/>
      <c r="J32" s="38"/>
      <c r="K32" s="111"/>
      <c r="L32" s="108"/>
      <c r="M32" s="38"/>
      <c r="N32" s="111"/>
      <c r="O32" s="38"/>
      <c r="P32" s="38"/>
    </row>
    <row r="33" spans="1:16" ht="11.25">
      <c r="A33" s="38"/>
      <c r="B33" s="38"/>
      <c r="C33" s="38"/>
      <c r="D33" s="38"/>
      <c r="E33" s="38"/>
      <c r="F33" s="38"/>
      <c r="G33" s="38"/>
      <c r="H33" s="38"/>
      <c r="I33" s="108"/>
      <c r="J33" s="38"/>
      <c r="K33" s="111"/>
      <c r="L33" s="108"/>
      <c r="M33" s="38"/>
      <c r="N33" s="111"/>
      <c r="O33" s="38"/>
      <c r="P33" s="38"/>
    </row>
    <row r="34" spans="1:16" ht="11.25">
      <c r="A34" s="38"/>
      <c r="B34" s="38"/>
      <c r="C34" s="38"/>
      <c r="D34" s="38"/>
      <c r="E34" s="38"/>
      <c r="F34" s="38"/>
      <c r="G34" s="38"/>
      <c r="H34" s="38"/>
      <c r="I34" s="108"/>
      <c r="J34" s="38"/>
      <c r="K34" s="111"/>
      <c r="L34" s="108"/>
      <c r="M34" s="38"/>
      <c r="N34" s="111"/>
      <c r="O34" s="38"/>
      <c r="P34" s="38"/>
    </row>
    <row r="35" spans="1:16" ht="11.25">
      <c r="A35" s="38"/>
      <c r="B35" s="38"/>
      <c r="C35" s="38"/>
      <c r="D35" s="38"/>
      <c r="E35" s="38"/>
      <c r="F35" s="38"/>
      <c r="G35" s="38"/>
      <c r="H35" s="38"/>
      <c r="I35" s="108"/>
      <c r="J35" s="38"/>
      <c r="K35" s="111"/>
      <c r="L35" s="108"/>
      <c r="M35" s="38"/>
      <c r="N35" s="111"/>
      <c r="O35" s="38"/>
      <c r="P35" s="38"/>
    </row>
    <row r="36" spans="1:16" ht="12" thickBot="1">
      <c r="A36" s="38"/>
      <c r="B36" s="38"/>
      <c r="C36" s="38"/>
      <c r="D36" s="38"/>
      <c r="E36" s="38"/>
      <c r="F36" s="38"/>
      <c r="G36" s="38"/>
      <c r="H36" s="38"/>
      <c r="I36" s="108"/>
      <c r="J36" s="38"/>
      <c r="K36" s="111"/>
      <c r="L36" s="108"/>
      <c r="M36" s="38"/>
      <c r="N36" s="111"/>
      <c r="O36" s="38"/>
      <c r="P36" s="38"/>
    </row>
    <row r="37" spans="1:16" ht="12.75" thickBot="1" thickTop="1">
      <c r="A37" s="1" t="s">
        <v>0</v>
      </c>
      <c r="B37" s="2" t="s">
        <v>1</v>
      </c>
      <c r="C37" s="2" t="s">
        <v>39</v>
      </c>
      <c r="D37" s="2" t="s">
        <v>2</v>
      </c>
      <c r="E37" s="2" t="s">
        <v>123</v>
      </c>
      <c r="F37" s="2" t="s">
        <v>175</v>
      </c>
      <c r="G37" s="2" t="s">
        <v>11</v>
      </c>
      <c r="H37" s="2" t="s">
        <v>12</v>
      </c>
      <c r="I37" s="2" t="s">
        <v>3</v>
      </c>
      <c r="J37" s="2" t="s">
        <v>11</v>
      </c>
      <c r="K37" s="2" t="s">
        <v>12</v>
      </c>
      <c r="L37" s="2" t="s">
        <v>186</v>
      </c>
      <c r="M37" s="2" t="s">
        <v>11</v>
      </c>
      <c r="N37" s="2" t="s">
        <v>12</v>
      </c>
      <c r="O37" s="2" t="s">
        <v>6</v>
      </c>
      <c r="P37" s="3" t="s">
        <v>7</v>
      </c>
    </row>
    <row r="38" spans="1:16" ht="12.75" thickBot="1" thickTop="1">
      <c r="A38" s="119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121"/>
    </row>
    <row r="39" spans="1:16" ht="12" thickTop="1">
      <c r="A39" s="98" t="s">
        <v>8</v>
      </c>
      <c r="E39" s="6"/>
      <c r="F39" s="6"/>
      <c r="I39" s="6"/>
      <c r="K39" s="32"/>
      <c r="L39" s="6"/>
      <c r="N39" s="32"/>
      <c r="P39" s="122"/>
    </row>
    <row r="40" spans="1:16" ht="12" thickBot="1">
      <c r="A40" s="99"/>
      <c r="E40" s="6"/>
      <c r="F40" s="6"/>
      <c r="I40" s="39"/>
      <c r="K40" s="32"/>
      <c r="L40" s="6"/>
      <c r="N40" s="32"/>
      <c r="P40" s="123"/>
    </row>
    <row r="41" spans="1:16" ht="12" thickTop="1">
      <c r="A41" s="177" t="s">
        <v>124</v>
      </c>
      <c r="B41" s="178"/>
      <c r="C41" s="178"/>
      <c r="D41" s="179"/>
      <c r="E41" s="180"/>
      <c r="F41" s="180"/>
      <c r="G41" s="179"/>
      <c r="H41" s="178"/>
      <c r="I41" s="180"/>
      <c r="J41" s="179"/>
      <c r="K41" s="181"/>
      <c r="L41" s="180"/>
      <c r="M41" s="179"/>
      <c r="N41" s="181"/>
      <c r="O41" s="178"/>
      <c r="P41" s="182"/>
    </row>
    <row r="42" spans="1:16" ht="11.25">
      <c r="A42" s="148" t="s">
        <v>195</v>
      </c>
      <c r="B42" s="149" t="s">
        <v>10</v>
      </c>
      <c r="C42" s="150"/>
      <c r="D42" s="151" t="s">
        <v>151</v>
      </c>
      <c r="E42" s="152"/>
      <c r="F42" s="152"/>
      <c r="G42" s="170"/>
      <c r="H42" s="154"/>
      <c r="I42" s="152"/>
      <c r="J42" s="153"/>
      <c r="K42" s="154"/>
      <c r="L42" s="152"/>
      <c r="M42" s="153"/>
      <c r="N42" s="154"/>
      <c r="O42" s="152">
        <f>F42+I42+L42</f>
        <v>0</v>
      </c>
      <c r="P42" s="155">
        <f>E42-O42</f>
        <v>0</v>
      </c>
    </row>
    <row r="43" spans="1:16" ht="11.25">
      <c r="A43" s="156"/>
      <c r="B43" s="149" t="s">
        <v>13</v>
      </c>
      <c r="C43" s="150"/>
      <c r="D43" s="151" t="s">
        <v>152</v>
      </c>
      <c r="E43" s="152"/>
      <c r="F43" s="152"/>
      <c r="G43" s="170"/>
      <c r="H43" s="154"/>
      <c r="I43" s="152"/>
      <c r="J43" s="153"/>
      <c r="K43" s="154"/>
      <c r="L43" s="152"/>
      <c r="M43" s="153"/>
      <c r="N43" s="154"/>
      <c r="O43" s="152">
        <f>F43+I43+L43</f>
        <v>0</v>
      </c>
      <c r="P43" s="155">
        <f>E43-O43</f>
        <v>0</v>
      </c>
    </row>
    <row r="44" spans="1:16" ht="11.25">
      <c r="A44" s="156"/>
      <c r="B44" s="149" t="s">
        <v>188</v>
      </c>
      <c r="C44" s="150"/>
      <c r="D44" s="153">
        <v>1045</v>
      </c>
      <c r="E44" s="152"/>
      <c r="F44" s="152"/>
      <c r="G44" s="170"/>
      <c r="H44" s="154"/>
      <c r="I44" s="152"/>
      <c r="J44" s="153"/>
      <c r="K44" s="154"/>
      <c r="L44" s="152"/>
      <c r="M44" s="153"/>
      <c r="N44" s="154"/>
      <c r="O44" s="152">
        <f>F44+I44+L44</f>
        <v>0</v>
      </c>
      <c r="P44" s="155">
        <f>E44-O44</f>
        <v>0</v>
      </c>
    </row>
    <row r="45" spans="1:16" ht="11.25">
      <c r="A45" s="156"/>
      <c r="B45" s="157" t="s">
        <v>14</v>
      </c>
      <c r="C45" s="183"/>
      <c r="D45" s="153"/>
      <c r="E45" s="158">
        <f>SUM(E42:E44)</f>
        <v>0</v>
      </c>
      <c r="F45" s="158"/>
      <c r="G45" s="170"/>
      <c r="H45" s="154"/>
      <c r="I45" s="152"/>
      <c r="J45" s="153"/>
      <c r="K45" s="154"/>
      <c r="L45" s="152"/>
      <c r="M45" s="153"/>
      <c r="N45" s="154"/>
      <c r="O45" s="152"/>
      <c r="P45" s="155"/>
    </row>
    <row r="46" spans="1:16" ht="11.25">
      <c r="A46" s="156"/>
      <c r="B46" s="157"/>
      <c r="C46" s="183"/>
      <c r="D46" s="153"/>
      <c r="E46" s="158"/>
      <c r="F46" s="158"/>
      <c r="G46" s="170"/>
      <c r="H46" s="154"/>
      <c r="I46" s="152"/>
      <c r="J46" s="153"/>
      <c r="K46" s="154"/>
      <c r="L46" s="152"/>
      <c r="M46" s="153"/>
      <c r="N46" s="154"/>
      <c r="O46" s="152"/>
      <c r="P46" s="155"/>
    </row>
    <row r="47" spans="1:16" ht="11.25">
      <c r="A47" s="156"/>
      <c r="B47" s="157"/>
      <c r="C47" s="183"/>
      <c r="D47" s="153"/>
      <c r="E47" s="158"/>
      <c r="F47" s="158"/>
      <c r="G47" s="170"/>
      <c r="H47" s="154"/>
      <c r="I47" s="152"/>
      <c r="J47" s="153"/>
      <c r="K47" s="154"/>
      <c r="L47" s="152"/>
      <c r="M47" s="153"/>
      <c r="N47" s="154"/>
      <c r="O47" s="152"/>
      <c r="P47" s="155"/>
    </row>
    <row r="48" spans="1:16" ht="11.25">
      <c r="A48" s="156"/>
      <c r="B48" s="149"/>
      <c r="C48" s="150"/>
      <c r="D48" s="153"/>
      <c r="E48" s="152"/>
      <c r="F48" s="152"/>
      <c r="G48" s="170"/>
      <c r="H48" s="154"/>
      <c r="I48" s="152"/>
      <c r="J48" s="153"/>
      <c r="K48" s="154"/>
      <c r="L48" s="152"/>
      <c r="M48" s="153"/>
      <c r="N48" s="154"/>
      <c r="O48" s="152"/>
      <c r="P48" s="155"/>
    </row>
    <row r="49" spans="1:16" ht="11.25">
      <c r="A49" s="148" t="s">
        <v>207</v>
      </c>
      <c r="B49" s="149" t="s">
        <v>27</v>
      </c>
      <c r="C49" s="150"/>
      <c r="D49" s="153">
        <v>1051</v>
      </c>
      <c r="E49" s="152"/>
      <c r="F49" s="152"/>
      <c r="G49" s="170"/>
      <c r="H49" s="154"/>
      <c r="I49" s="152"/>
      <c r="J49" s="153"/>
      <c r="K49" s="154"/>
      <c r="L49" s="152"/>
      <c r="M49" s="153"/>
      <c r="N49" s="154"/>
      <c r="O49" s="152">
        <f aca="true" t="shared" si="2" ref="O49:O54">F49+I49+L49</f>
        <v>0</v>
      </c>
      <c r="P49" s="155">
        <f aca="true" t="shared" si="3" ref="P49:P54">E49-O49</f>
        <v>0</v>
      </c>
    </row>
    <row r="50" spans="1:16" ht="11.25">
      <c r="A50" s="156"/>
      <c r="B50" s="149" t="s">
        <v>28</v>
      </c>
      <c r="C50" s="150"/>
      <c r="D50" s="153">
        <v>1052</v>
      </c>
      <c r="E50" s="152"/>
      <c r="F50" s="152"/>
      <c r="G50" s="170"/>
      <c r="H50" s="154"/>
      <c r="I50" s="152"/>
      <c r="J50" s="153"/>
      <c r="K50" s="154"/>
      <c r="L50" s="152"/>
      <c r="M50" s="153"/>
      <c r="N50" s="154"/>
      <c r="O50" s="152">
        <f t="shared" si="2"/>
        <v>0</v>
      </c>
      <c r="P50" s="155">
        <f t="shared" si="3"/>
        <v>0</v>
      </c>
    </row>
    <row r="51" spans="1:16" ht="11.25">
      <c r="A51" s="156"/>
      <c r="B51" s="149" t="s">
        <v>29</v>
      </c>
      <c r="C51" s="150"/>
      <c r="D51" s="153">
        <v>1053</v>
      </c>
      <c r="E51" s="152"/>
      <c r="F51" s="152"/>
      <c r="G51" s="170"/>
      <c r="H51" s="154"/>
      <c r="I51" s="152"/>
      <c r="J51" s="153"/>
      <c r="K51" s="154"/>
      <c r="L51" s="152"/>
      <c r="M51" s="153"/>
      <c r="N51" s="154"/>
      <c r="O51" s="152">
        <f t="shared" si="2"/>
        <v>0</v>
      </c>
      <c r="P51" s="155">
        <f t="shared" si="3"/>
        <v>0</v>
      </c>
    </row>
    <row r="52" spans="1:16" ht="11.25">
      <c r="A52" s="156"/>
      <c r="B52" s="149" t="s">
        <v>30</v>
      </c>
      <c r="C52" s="150"/>
      <c r="D52" s="153">
        <v>1054</v>
      </c>
      <c r="E52" s="152"/>
      <c r="F52" s="152"/>
      <c r="G52" s="170"/>
      <c r="H52" s="154"/>
      <c r="I52" s="152"/>
      <c r="J52" s="153"/>
      <c r="K52" s="154"/>
      <c r="L52" s="152"/>
      <c r="M52" s="153"/>
      <c r="N52" s="154"/>
      <c r="O52" s="152">
        <f t="shared" si="2"/>
        <v>0</v>
      </c>
      <c r="P52" s="155">
        <f t="shared" si="3"/>
        <v>0</v>
      </c>
    </row>
    <row r="53" spans="1:16" ht="11.25">
      <c r="A53" s="156"/>
      <c r="B53" s="149" t="s">
        <v>31</v>
      </c>
      <c r="C53" s="150"/>
      <c r="D53" s="153">
        <v>1056</v>
      </c>
      <c r="E53" s="152"/>
      <c r="F53" s="152"/>
      <c r="G53" s="170"/>
      <c r="H53" s="154"/>
      <c r="I53" s="152"/>
      <c r="J53" s="153"/>
      <c r="K53" s="154"/>
      <c r="L53" s="152"/>
      <c r="M53" s="153"/>
      <c r="N53" s="154"/>
      <c r="O53" s="152">
        <f t="shared" si="2"/>
        <v>0</v>
      </c>
      <c r="P53" s="155">
        <f t="shared" si="3"/>
        <v>0</v>
      </c>
    </row>
    <row r="54" spans="1:16" ht="11.25">
      <c r="A54" s="156"/>
      <c r="B54" s="149" t="s">
        <v>32</v>
      </c>
      <c r="C54" s="150"/>
      <c r="D54" s="151" t="s">
        <v>153</v>
      </c>
      <c r="E54" s="152"/>
      <c r="F54" s="152"/>
      <c r="G54" s="170"/>
      <c r="H54" s="154"/>
      <c r="I54" s="152"/>
      <c r="J54" s="153"/>
      <c r="K54" s="154"/>
      <c r="L54" s="152"/>
      <c r="M54" s="153"/>
      <c r="N54" s="154"/>
      <c r="O54" s="152">
        <f t="shared" si="2"/>
        <v>0</v>
      </c>
      <c r="P54" s="155">
        <f t="shared" si="3"/>
        <v>0</v>
      </c>
    </row>
    <row r="55" spans="1:16" ht="11.25">
      <c r="A55" s="156"/>
      <c r="B55" s="157" t="s">
        <v>14</v>
      </c>
      <c r="C55" s="183"/>
      <c r="D55" s="184"/>
      <c r="E55" s="158">
        <f>SUM(E49:E54)</f>
        <v>0</v>
      </c>
      <c r="F55" s="158"/>
      <c r="G55" s="170"/>
      <c r="H55" s="154"/>
      <c r="I55" s="152"/>
      <c r="J55" s="153"/>
      <c r="K55" s="154"/>
      <c r="L55" s="152"/>
      <c r="M55" s="153"/>
      <c r="N55" s="154"/>
      <c r="O55" s="152"/>
      <c r="P55" s="155"/>
    </row>
    <row r="56" spans="1:16" ht="11.25">
      <c r="A56" s="156"/>
      <c r="B56" s="149"/>
      <c r="C56" s="150"/>
      <c r="D56" s="153"/>
      <c r="E56" s="152"/>
      <c r="F56" s="152"/>
      <c r="G56" s="170"/>
      <c r="H56" s="154"/>
      <c r="I56" s="152"/>
      <c r="J56" s="153"/>
      <c r="K56" s="154"/>
      <c r="L56" s="152"/>
      <c r="M56" s="153"/>
      <c r="N56" s="154"/>
      <c r="O56" s="152"/>
      <c r="P56" s="155"/>
    </row>
    <row r="57" spans="1:16" ht="11.25">
      <c r="A57" s="185"/>
      <c r="B57" s="149"/>
      <c r="C57" s="150"/>
      <c r="D57" s="153"/>
      <c r="E57" s="152"/>
      <c r="F57" s="152"/>
      <c r="G57" s="170"/>
      <c r="H57" s="154"/>
      <c r="I57" s="152"/>
      <c r="J57" s="153"/>
      <c r="K57" s="154"/>
      <c r="L57" s="152"/>
      <c r="M57" s="153"/>
      <c r="N57" s="154"/>
      <c r="O57" s="152"/>
      <c r="P57" s="155"/>
    </row>
    <row r="58" spans="1:16" ht="11.25">
      <c r="A58" s="186"/>
      <c r="B58" s="149"/>
      <c r="C58" s="150"/>
      <c r="D58" s="153"/>
      <c r="E58" s="152"/>
      <c r="F58" s="152"/>
      <c r="G58" s="170"/>
      <c r="H58" s="154"/>
      <c r="I58" s="152"/>
      <c r="J58" s="153"/>
      <c r="K58" s="154"/>
      <c r="L58" s="152"/>
      <c r="M58" s="153"/>
      <c r="N58" s="154"/>
      <c r="O58" s="152"/>
      <c r="P58" s="155"/>
    </row>
    <row r="59" spans="1:16" ht="11.25">
      <c r="A59" s="185" t="s">
        <v>127</v>
      </c>
      <c r="B59" s="149"/>
      <c r="C59" s="150"/>
      <c r="D59" s="153"/>
      <c r="E59" s="152"/>
      <c r="F59" s="152"/>
      <c r="G59" s="170"/>
      <c r="H59" s="154"/>
      <c r="I59" s="152"/>
      <c r="J59" s="153"/>
      <c r="K59" s="154"/>
      <c r="L59" s="152"/>
      <c r="M59" s="153"/>
      <c r="N59" s="154"/>
      <c r="O59" s="152"/>
      <c r="P59" s="155"/>
    </row>
    <row r="60" spans="1:16" ht="11.25">
      <c r="A60" s="148" t="s">
        <v>196</v>
      </c>
      <c r="B60" s="149" t="s">
        <v>16</v>
      </c>
      <c r="C60" s="150"/>
      <c r="D60" s="153">
        <v>1046</v>
      </c>
      <c r="E60" s="152"/>
      <c r="F60" s="152"/>
      <c r="G60" s="170"/>
      <c r="H60" s="154"/>
      <c r="I60" s="152"/>
      <c r="J60" s="153"/>
      <c r="K60" s="154"/>
      <c r="L60" s="152"/>
      <c r="M60" s="153"/>
      <c r="N60" s="154"/>
      <c r="O60" s="152">
        <f aca="true" t="shared" si="4" ref="O60:O69">F60+I60+L60</f>
        <v>0</v>
      </c>
      <c r="P60" s="155">
        <f aca="true" t="shared" si="5" ref="P60:P69">E60-O60</f>
        <v>0</v>
      </c>
    </row>
    <row r="61" spans="1:16" ht="11.25">
      <c r="A61" s="156"/>
      <c r="B61" s="149" t="s">
        <v>17</v>
      </c>
      <c r="C61" s="150"/>
      <c r="D61" s="153">
        <v>1047</v>
      </c>
      <c r="E61" s="152"/>
      <c r="F61" s="152"/>
      <c r="G61" s="170"/>
      <c r="H61" s="154"/>
      <c r="I61" s="152"/>
      <c r="J61" s="153"/>
      <c r="K61" s="154"/>
      <c r="L61" s="152"/>
      <c r="M61" s="153"/>
      <c r="N61" s="154"/>
      <c r="O61" s="152">
        <f t="shared" si="4"/>
        <v>0</v>
      </c>
      <c r="P61" s="155">
        <f t="shared" si="5"/>
        <v>0</v>
      </c>
    </row>
    <row r="62" spans="1:16" ht="11.25">
      <c r="A62" s="156"/>
      <c r="B62" s="149" t="s">
        <v>18</v>
      </c>
      <c r="C62" s="150"/>
      <c r="D62" s="153">
        <v>1048</v>
      </c>
      <c r="E62" s="152"/>
      <c r="F62" s="152"/>
      <c r="G62" s="170"/>
      <c r="H62" s="154"/>
      <c r="I62" s="152"/>
      <c r="J62" s="153"/>
      <c r="K62" s="154"/>
      <c r="L62" s="152"/>
      <c r="M62" s="153"/>
      <c r="N62" s="154"/>
      <c r="O62" s="152">
        <f t="shared" si="4"/>
        <v>0</v>
      </c>
      <c r="P62" s="155">
        <f t="shared" si="5"/>
        <v>0</v>
      </c>
    </row>
    <row r="63" spans="1:16" ht="11.25">
      <c r="A63" s="156"/>
      <c r="B63" s="149" t="s">
        <v>19</v>
      </c>
      <c r="C63" s="150"/>
      <c r="D63" s="153">
        <v>1049</v>
      </c>
      <c r="E63" s="152"/>
      <c r="F63" s="152"/>
      <c r="G63" s="170"/>
      <c r="H63" s="154"/>
      <c r="I63" s="152"/>
      <c r="J63" s="153"/>
      <c r="K63" s="154"/>
      <c r="L63" s="152"/>
      <c r="M63" s="153"/>
      <c r="N63" s="154"/>
      <c r="O63" s="152">
        <f t="shared" si="4"/>
        <v>0</v>
      </c>
      <c r="P63" s="155">
        <f t="shared" si="5"/>
        <v>0</v>
      </c>
    </row>
    <row r="64" spans="1:16" ht="11.25">
      <c r="A64" s="156"/>
      <c r="B64" s="149" t="s">
        <v>20</v>
      </c>
      <c r="C64" s="150"/>
      <c r="D64" s="153">
        <v>7329</v>
      </c>
      <c r="E64" s="152"/>
      <c r="F64" s="152"/>
      <c r="G64" s="170"/>
      <c r="H64" s="154"/>
      <c r="I64" s="152"/>
      <c r="J64" s="153"/>
      <c r="K64" s="154"/>
      <c r="L64" s="152"/>
      <c r="M64" s="153"/>
      <c r="N64" s="154"/>
      <c r="O64" s="152">
        <f t="shared" si="4"/>
        <v>0</v>
      </c>
      <c r="P64" s="155">
        <f t="shared" si="5"/>
        <v>0</v>
      </c>
    </row>
    <row r="65" spans="1:16" ht="11.25">
      <c r="A65" s="156"/>
      <c r="B65" s="149" t="s">
        <v>21</v>
      </c>
      <c r="C65" s="150"/>
      <c r="D65" s="153">
        <v>6376</v>
      </c>
      <c r="E65" s="152"/>
      <c r="F65" s="152"/>
      <c r="G65" s="170"/>
      <c r="H65" s="154"/>
      <c r="I65" s="152"/>
      <c r="J65" s="153"/>
      <c r="K65" s="154"/>
      <c r="L65" s="152"/>
      <c r="M65" s="153"/>
      <c r="N65" s="154"/>
      <c r="O65" s="152">
        <f t="shared" si="4"/>
        <v>0</v>
      </c>
      <c r="P65" s="155">
        <f t="shared" si="5"/>
        <v>0</v>
      </c>
    </row>
    <row r="66" spans="1:16" ht="11.25">
      <c r="A66" s="156"/>
      <c r="B66" s="149" t="s">
        <v>22</v>
      </c>
      <c r="C66" s="150"/>
      <c r="D66" s="153">
        <v>5451</v>
      </c>
      <c r="E66" s="152"/>
      <c r="F66" s="152"/>
      <c r="G66" s="170"/>
      <c r="H66" s="154"/>
      <c r="I66" s="152"/>
      <c r="J66" s="153"/>
      <c r="K66" s="154"/>
      <c r="L66" s="152"/>
      <c r="M66" s="153"/>
      <c r="N66" s="154"/>
      <c r="O66" s="152">
        <f t="shared" si="4"/>
        <v>0</v>
      </c>
      <c r="P66" s="155">
        <f t="shared" si="5"/>
        <v>0</v>
      </c>
    </row>
    <row r="67" spans="1:16" ht="11.25">
      <c r="A67" s="156"/>
      <c r="B67" s="149" t="s">
        <v>219</v>
      </c>
      <c r="C67" s="150"/>
      <c r="D67" s="153">
        <v>7833</v>
      </c>
      <c r="E67" s="152"/>
      <c r="F67" s="152"/>
      <c r="G67" s="170"/>
      <c r="H67" s="154"/>
      <c r="I67" s="152"/>
      <c r="J67" s="153"/>
      <c r="K67" s="154"/>
      <c r="L67" s="152"/>
      <c r="M67" s="153"/>
      <c r="N67" s="154"/>
      <c r="O67" s="152">
        <f t="shared" si="4"/>
        <v>0</v>
      </c>
      <c r="P67" s="155">
        <f t="shared" si="5"/>
        <v>0</v>
      </c>
    </row>
    <row r="68" spans="1:16" ht="11.25">
      <c r="A68" s="156"/>
      <c r="B68" s="149" t="s">
        <v>24</v>
      </c>
      <c r="C68" s="150"/>
      <c r="D68" s="153">
        <v>1058</v>
      </c>
      <c r="E68" s="152"/>
      <c r="F68" s="152"/>
      <c r="G68" s="170"/>
      <c r="H68" s="154"/>
      <c r="I68" s="152"/>
      <c r="J68" s="153"/>
      <c r="K68" s="154"/>
      <c r="L68" s="152"/>
      <c r="M68" s="153"/>
      <c r="N68" s="154"/>
      <c r="O68" s="152">
        <f t="shared" si="4"/>
        <v>0</v>
      </c>
      <c r="P68" s="155">
        <f t="shared" si="5"/>
        <v>0</v>
      </c>
    </row>
    <row r="69" spans="1:16" ht="11.25">
      <c r="A69" s="156"/>
      <c r="B69" s="149" t="s">
        <v>25</v>
      </c>
      <c r="C69" s="150"/>
      <c r="D69" s="153">
        <v>6080</v>
      </c>
      <c r="E69" s="152"/>
      <c r="F69" s="152"/>
      <c r="G69" s="170"/>
      <c r="H69" s="154"/>
      <c r="I69" s="152"/>
      <c r="J69" s="153"/>
      <c r="K69" s="154"/>
      <c r="L69" s="152"/>
      <c r="M69" s="153"/>
      <c r="N69" s="154"/>
      <c r="O69" s="152">
        <f t="shared" si="4"/>
        <v>0</v>
      </c>
      <c r="P69" s="155">
        <f t="shared" si="5"/>
        <v>0</v>
      </c>
    </row>
    <row r="70" spans="1:16" ht="11.25">
      <c r="A70" s="156"/>
      <c r="B70" s="157" t="s">
        <v>14</v>
      </c>
      <c r="C70" s="183"/>
      <c r="D70" s="153"/>
      <c r="E70" s="158">
        <f>SUM(E60:E69)</f>
        <v>0</v>
      </c>
      <c r="F70" s="158"/>
      <c r="G70" s="170"/>
      <c r="H70" s="154"/>
      <c r="I70" s="152"/>
      <c r="J70" s="153"/>
      <c r="K70" s="154"/>
      <c r="L70" s="152"/>
      <c r="M70" s="153"/>
      <c r="N70" s="154"/>
      <c r="O70" s="152"/>
      <c r="P70" s="155"/>
    </row>
    <row r="71" spans="1:16" ht="11.25">
      <c r="A71" s="156"/>
      <c r="B71" s="149"/>
      <c r="C71" s="150"/>
      <c r="D71" s="153"/>
      <c r="E71" s="152"/>
      <c r="F71" s="152"/>
      <c r="G71" s="170"/>
      <c r="H71" s="154"/>
      <c r="I71" s="152"/>
      <c r="J71" s="153"/>
      <c r="K71" s="154"/>
      <c r="L71" s="152"/>
      <c r="M71" s="153"/>
      <c r="N71" s="154"/>
      <c r="O71" s="152"/>
      <c r="P71" s="155"/>
    </row>
    <row r="72" spans="1:16" ht="12" thickBot="1">
      <c r="A72" s="187"/>
      <c r="B72" s="188"/>
      <c r="C72" s="189"/>
      <c r="D72" s="173"/>
      <c r="E72" s="190"/>
      <c r="F72" s="190"/>
      <c r="G72" s="191"/>
      <c r="H72" s="192"/>
      <c r="I72" s="190"/>
      <c r="J72" s="173"/>
      <c r="K72" s="192"/>
      <c r="L72" s="190"/>
      <c r="M72" s="173"/>
      <c r="N72" s="192"/>
      <c r="O72" s="190"/>
      <c r="P72" s="193"/>
    </row>
    <row r="73" spans="1:16" ht="12" thickTop="1">
      <c r="A73" s="194"/>
      <c r="B73" s="194"/>
      <c r="C73" s="194"/>
      <c r="D73" s="195"/>
      <c r="E73" s="194"/>
      <c r="F73" s="194"/>
      <c r="G73" s="195"/>
      <c r="H73" s="194"/>
      <c r="I73" s="196"/>
      <c r="J73" s="195"/>
      <c r="K73" s="197"/>
      <c r="L73" s="196"/>
      <c r="M73" s="195"/>
      <c r="N73" s="197"/>
      <c r="O73" s="194"/>
      <c r="P73" s="194"/>
    </row>
    <row r="74" spans="1:16" ht="11.25">
      <c r="A74" s="194"/>
      <c r="B74" s="194"/>
      <c r="C74" s="194"/>
      <c r="D74" s="195"/>
      <c r="E74" s="194"/>
      <c r="F74" s="194"/>
      <c r="G74" s="195"/>
      <c r="H74" s="194"/>
      <c r="I74" s="196"/>
      <c r="J74" s="195"/>
      <c r="K74" s="197"/>
      <c r="L74" s="196"/>
      <c r="M74" s="195"/>
      <c r="N74" s="197"/>
      <c r="O74" s="194"/>
      <c r="P74" s="194"/>
    </row>
    <row r="75" spans="1:16" ht="11.25">
      <c r="A75" s="194"/>
      <c r="B75" s="194"/>
      <c r="C75" s="194"/>
      <c r="D75" s="195"/>
      <c r="E75" s="194"/>
      <c r="F75" s="194"/>
      <c r="G75" s="195"/>
      <c r="H75" s="194"/>
      <c r="I75" s="196"/>
      <c r="J75" s="195"/>
      <c r="K75" s="197"/>
      <c r="L75" s="196"/>
      <c r="M75" s="195"/>
      <c r="N75" s="197"/>
      <c r="O75" s="194"/>
      <c r="P75" s="194"/>
    </row>
    <row r="76" spans="1:16" ht="12" thickBot="1">
      <c r="A76" s="194"/>
      <c r="B76" s="194"/>
      <c r="C76" s="194"/>
      <c r="D76" s="195"/>
      <c r="E76" s="194"/>
      <c r="F76" s="194"/>
      <c r="G76" s="195"/>
      <c r="H76" s="194"/>
      <c r="I76" s="196"/>
      <c r="J76" s="195"/>
      <c r="K76" s="197"/>
      <c r="L76" s="196"/>
      <c r="M76" s="195"/>
      <c r="N76" s="197"/>
      <c r="O76" s="194"/>
      <c r="P76" s="194"/>
    </row>
    <row r="77" spans="1:16" ht="12.75" thickBot="1" thickTop="1">
      <c r="A77" s="198" t="s">
        <v>0</v>
      </c>
      <c r="B77" s="199" t="s">
        <v>1</v>
      </c>
      <c r="C77" s="199" t="s">
        <v>39</v>
      </c>
      <c r="D77" s="199" t="s">
        <v>2</v>
      </c>
      <c r="E77" s="199" t="s">
        <v>123</v>
      </c>
      <c r="F77" s="199" t="s">
        <v>175</v>
      </c>
      <c r="G77" s="199" t="s">
        <v>11</v>
      </c>
      <c r="H77" s="199" t="s">
        <v>12</v>
      </c>
      <c r="I77" s="199" t="s">
        <v>3</v>
      </c>
      <c r="J77" s="199" t="s">
        <v>11</v>
      </c>
      <c r="K77" s="199" t="s">
        <v>12</v>
      </c>
      <c r="L77" s="199" t="s">
        <v>186</v>
      </c>
      <c r="M77" s="199" t="s">
        <v>11</v>
      </c>
      <c r="N77" s="199" t="s">
        <v>12</v>
      </c>
      <c r="O77" s="199" t="s">
        <v>6</v>
      </c>
      <c r="P77" s="200" t="s">
        <v>7</v>
      </c>
    </row>
    <row r="78" spans="1:16" ht="12.75" thickBot="1" thickTop="1">
      <c r="A78" s="201"/>
      <c r="B78" s="194"/>
      <c r="C78" s="194"/>
      <c r="D78" s="195"/>
      <c r="E78" s="196"/>
      <c r="F78" s="196"/>
      <c r="G78" s="202"/>
      <c r="H78" s="197"/>
      <c r="I78" s="196"/>
      <c r="J78" s="195"/>
      <c r="K78" s="197"/>
      <c r="L78" s="196"/>
      <c r="M78" s="195"/>
      <c r="N78" s="197"/>
      <c r="O78" s="196"/>
      <c r="P78" s="203"/>
    </row>
    <row r="79" spans="1:16" ht="12" thickTop="1">
      <c r="A79" s="204" t="s">
        <v>128</v>
      </c>
      <c r="B79" s="194"/>
      <c r="C79" s="194"/>
      <c r="D79" s="195"/>
      <c r="E79" s="196"/>
      <c r="F79" s="196"/>
      <c r="G79" s="202"/>
      <c r="H79" s="197"/>
      <c r="I79" s="196"/>
      <c r="J79" s="195"/>
      <c r="K79" s="197"/>
      <c r="L79" s="196"/>
      <c r="M79" s="195"/>
      <c r="N79" s="197"/>
      <c r="O79" s="196"/>
      <c r="P79" s="205"/>
    </row>
    <row r="80" spans="1:16" ht="12" thickBot="1">
      <c r="A80" s="206"/>
      <c r="B80" s="194"/>
      <c r="C80" s="194"/>
      <c r="D80" s="195"/>
      <c r="E80" s="196"/>
      <c r="F80" s="196"/>
      <c r="G80" s="202"/>
      <c r="H80" s="197"/>
      <c r="I80" s="196"/>
      <c r="J80" s="195"/>
      <c r="K80" s="197"/>
      <c r="L80" s="196"/>
      <c r="M80" s="195"/>
      <c r="N80" s="197"/>
      <c r="O80" s="196"/>
      <c r="P80" s="207"/>
    </row>
    <row r="81" spans="1:16" ht="12" thickTop="1">
      <c r="A81" s="208" t="s">
        <v>130</v>
      </c>
      <c r="B81" s="276"/>
      <c r="C81" s="178"/>
      <c r="D81" s="179"/>
      <c r="E81" s="180"/>
      <c r="F81" s="180"/>
      <c r="G81" s="209"/>
      <c r="H81" s="181"/>
      <c r="I81" s="180"/>
      <c r="J81" s="179"/>
      <c r="K81" s="181"/>
      <c r="L81" s="180"/>
      <c r="M81" s="179"/>
      <c r="N81" s="181"/>
      <c r="O81" s="180"/>
      <c r="P81" s="210"/>
    </row>
    <row r="82" spans="1:16" ht="11.25">
      <c r="A82" s="148" t="s">
        <v>194</v>
      </c>
      <c r="B82" s="149" t="s">
        <v>38</v>
      </c>
      <c r="C82" s="150"/>
      <c r="D82" s="151" t="s">
        <v>155</v>
      </c>
      <c r="E82" s="152"/>
      <c r="F82" s="152"/>
      <c r="G82" s="170"/>
      <c r="H82" s="154"/>
      <c r="I82" s="152"/>
      <c r="J82" s="153"/>
      <c r="K82" s="154"/>
      <c r="L82" s="152"/>
      <c r="M82" s="153"/>
      <c r="N82" s="154"/>
      <c r="O82" s="152">
        <f>F82+I82+L82</f>
        <v>0</v>
      </c>
      <c r="P82" s="155">
        <f>E82-O82</f>
        <v>0</v>
      </c>
    </row>
    <row r="83" spans="1:16" ht="11.25">
      <c r="A83" s="156"/>
      <c r="B83" s="149" t="s">
        <v>36</v>
      </c>
      <c r="C83" s="150"/>
      <c r="D83" s="151" t="s">
        <v>154</v>
      </c>
      <c r="E83" s="152"/>
      <c r="F83" s="152"/>
      <c r="G83" s="170"/>
      <c r="H83" s="154"/>
      <c r="I83" s="152"/>
      <c r="J83" s="153"/>
      <c r="K83" s="154"/>
      <c r="L83" s="152"/>
      <c r="M83" s="153"/>
      <c r="N83" s="154"/>
      <c r="O83" s="152">
        <f>F83+I83+L83</f>
        <v>0</v>
      </c>
      <c r="P83" s="155">
        <f>E83-O83</f>
        <v>0</v>
      </c>
    </row>
    <row r="84" spans="1:16" ht="11.25">
      <c r="A84" s="156"/>
      <c r="B84" s="149" t="s">
        <v>34</v>
      </c>
      <c r="C84" s="150"/>
      <c r="D84" s="153">
        <v>1283</v>
      </c>
      <c r="E84" s="152"/>
      <c r="F84" s="152"/>
      <c r="G84" s="170"/>
      <c r="H84" s="154"/>
      <c r="I84" s="152"/>
      <c r="J84" s="153"/>
      <c r="K84" s="154"/>
      <c r="L84" s="152"/>
      <c r="M84" s="153"/>
      <c r="N84" s="154"/>
      <c r="O84" s="152">
        <f>F84+I84+L84</f>
        <v>0</v>
      </c>
      <c r="P84" s="155">
        <f>E84-O84</f>
        <v>0</v>
      </c>
    </row>
    <row r="85" spans="1:16" ht="11.25">
      <c r="A85" s="211"/>
      <c r="B85" s="149" t="s">
        <v>71</v>
      </c>
      <c r="C85" s="150"/>
      <c r="D85" s="153">
        <v>6911</v>
      </c>
      <c r="E85" s="152"/>
      <c r="F85" s="152"/>
      <c r="G85" s="170"/>
      <c r="H85" s="154"/>
      <c r="I85" s="152"/>
      <c r="J85" s="153"/>
      <c r="K85" s="154"/>
      <c r="L85" s="152"/>
      <c r="M85" s="153"/>
      <c r="N85" s="154"/>
      <c r="O85" s="152">
        <f aca="true" t="shared" si="6" ref="O85:O95">F85+I85+L85</f>
        <v>0</v>
      </c>
      <c r="P85" s="155">
        <f aca="true" t="shared" si="7" ref="P85:P95">E85-O85</f>
        <v>0</v>
      </c>
    </row>
    <row r="86" spans="1:16" ht="11.25">
      <c r="A86" s="211"/>
      <c r="B86" s="149" t="s">
        <v>72</v>
      </c>
      <c r="C86" s="150"/>
      <c r="D86" s="153">
        <v>4653</v>
      </c>
      <c r="E86" s="152"/>
      <c r="F86" s="152"/>
      <c r="G86" s="170"/>
      <c r="H86" s="154"/>
      <c r="I86" s="152"/>
      <c r="J86" s="153"/>
      <c r="K86" s="154"/>
      <c r="L86" s="152"/>
      <c r="M86" s="153"/>
      <c r="N86" s="154"/>
      <c r="O86" s="152">
        <f t="shared" si="6"/>
        <v>0</v>
      </c>
      <c r="P86" s="155">
        <f t="shared" si="7"/>
        <v>0</v>
      </c>
    </row>
    <row r="87" spans="1:16" ht="11.25">
      <c r="A87" s="211"/>
      <c r="B87" s="149" t="s">
        <v>73</v>
      </c>
      <c r="C87" s="150"/>
      <c r="D87" s="153">
        <v>6904</v>
      </c>
      <c r="E87" s="152"/>
      <c r="F87" s="152"/>
      <c r="G87" s="170"/>
      <c r="H87" s="154"/>
      <c r="I87" s="152"/>
      <c r="J87" s="153"/>
      <c r="K87" s="154"/>
      <c r="L87" s="152"/>
      <c r="M87" s="153"/>
      <c r="N87" s="154"/>
      <c r="O87" s="152">
        <f t="shared" si="6"/>
        <v>0</v>
      </c>
      <c r="P87" s="155">
        <f t="shared" si="7"/>
        <v>0</v>
      </c>
    </row>
    <row r="88" spans="1:16" ht="11.25">
      <c r="A88" s="211"/>
      <c r="B88" s="149" t="s">
        <v>74</v>
      </c>
      <c r="C88" s="150"/>
      <c r="D88" s="153">
        <v>1043</v>
      </c>
      <c r="E88" s="152"/>
      <c r="F88" s="152"/>
      <c r="G88" s="170"/>
      <c r="H88" s="154"/>
      <c r="I88" s="152"/>
      <c r="J88" s="153"/>
      <c r="K88" s="154"/>
      <c r="L88" s="152"/>
      <c r="M88" s="153"/>
      <c r="N88" s="154"/>
      <c r="O88" s="152">
        <f t="shared" si="6"/>
        <v>0</v>
      </c>
      <c r="P88" s="155">
        <f t="shared" si="7"/>
        <v>0</v>
      </c>
    </row>
    <row r="89" spans="1:16" ht="11.25">
      <c r="A89" s="211"/>
      <c r="B89" s="149" t="s">
        <v>80</v>
      </c>
      <c r="C89" s="150"/>
      <c r="D89" s="151" t="s">
        <v>149</v>
      </c>
      <c r="E89" s="152"/>
      <c r="F89" s="152"/>
      <c r="G89" s="170"/>
      <c r="H89" s="154"/>
      <c r="I89" s="152"/>
      <c r="J89" s="153"/>
      <c r="K89" s="154"/>
      <c r="L89" s="152"/>
      <c r="M89" s="153"/>
      <c r="N89" s="154"/>
      <c r="O89" s="152">
        <f t="shared" si="6"/>
        <v>0</v>
      </c>
      <c r="P89" s="155">
        <f t="shared" si="7"/>
        <v>0</v>
      </c>
    </row>
    <row r="90" spans="1:16" ht="11.25">
      <c r="A90" s="211"/>
      <c r="B90" s="149" t="s">
        <v>81</v>
      </c>
      <c r="C90" s="150"/>
      <c r="D90" s="151" t="s">
        <v>140</v>
      </c>
      <c r="E90" s="152"/>
      <c r="F90" s="152"/>
      <c r="G90" s="170"/>
      <c r="H90" s="154"/>
      <c r="I90" s="152"/>
      <c r="J90" s="153"/>
      <c r="K90" s="154"/>
      <c r="L90" s="152"/>
      <c r="M90" s="153"/>
      <c r="N90" s="154"/>
      <c r="O90" s="152">
        <f t="shared" si="6"/>
        <v>0</v>
      </c>
      <c r="P90" s="155">
        <f t="shared" si="7"/>
        <v>0</v>
      </c>
    </row>
    <row r="91" spans="1:16" ht="11.25">
      <c r="A91" s="211"/>
      <c r="B91" s="149" t="s">
        <v>82</v>
      </c>
      <c r="C91" s="150"/>
      <c r="D91" s="151" t="s">
        <v>148</v>
      </c>
      <c r="E91" s="152"/>
      <c r="F91" s="152"/>
      <c r="G91" s="170"/>
      <c r="H91" s="154"/>
      <c r="I91" s="152"/>
      <c r="J91" s="153"/>
      <c r="K91" s="154"/>
      <c r="L91" s="152"/>
      <c r="M91" s="153"/>
      <c r="N91" s="154"/>
      <c r="O91" s="152">
        <f t="shared" si="6"/>
        <v>0</v>
      </c>
      <c r="P91" s="155">
        <f t="shared" si="7"/>
        <v>0</v>
      </c>
    </row>
    <row r="92" spans="1:16" ht="22.5">
      <c r="A92" s="211"/>
      <c r="B92" s="149" t="s">
        <v>177</v>
      </c>
      <c r="C92" s="150"/>
      <c r="D92" s="153">
        <v>8449</v>
      </c>
      <c r="E92" s="152"/>
      <c r="F92" s="152"/>
      <c r="G92" s="170"/>
      <c r="H92" s="154"/>
      <c r="I92" s="152"/>
      <c r="J92" s="153"/>
      <c r="K92" s="154"/>
      <c r="L92" s="152"/>
      <c r="M92" s="153"/>
      <c r="N92" s="154"/>
      <c r="O92" s="152">
        <f t="shared" si="6"/>
        <v>0</v>
      </c>
      <c r="P92" s="155">
        <f t="shared" si="7"/>
        <v>0</v>
      </c>
    </row>
    <row r="93" spans="1:16" ht="11.25">
      <c r="A93" s="211"/>
      <c r="B93" s="149" t="s">
        <v>76</v>
      </c>
      <c r="C93" s="150"/>
      <c r="D93" s="151" t="s">
        <v>141</v>
      </c>
      <c r="E93" s="152"/>
      <c r="F93" s="152"/>
      <c r="G93" s="170"/>
      <c r="H93" s="154"/>
      <c r="I93" s="152"/>
      <c r="J93" s="153"/>
      <c r="K93" s="154"/>
      <c r="L93" s="152"/>
      <c r="M93" s="153"/>
      <c r="N93" s="154"/>
      <c r="O93" s="152">
        <f t="shared" si="6"/>
        <v>0</v>
      </c>
      <c r="P93" s="155">
        <f t="shared" si="7"/>
        <v>0</v>
      </c>
    </row>
    <row r="94" spans="1:16" ht="11.25">
      <c r="A94" s="156"/>
      <c r="B94" s="149" t="s">
        <v>78</v>
      </c>
      <c r="C94" s="150"/>
      <c r="D94" s="151" t="s">
        <v>146</v>
      </c>
      <c r="E94" s="152"/>
      <c r="F94" s="152"/>
      <c r="G94" s="170"/>
      <c r="H94" s="154"/>
      <c r="I94" s="152"/>
      <c r="J94" s="153"/>
      <c r="K94" s="154"/>
      <c r="L94" s="152"/>
      <c r="M94" s="153"/>
      <c r="N94" s="154"/>
      <c r="O94" s="152">
        <f t="shared" si="6"/>
        <v>0</v>
      </c>
      <c r="P94" s="155">
        <f t="shared" si="7"/>
        <v>0</v>
      </c>
    </row>
    <row r="95" spans="1:16" ht="11.25">
      <c r="A95" s="212"/>
      <c r="B95" s="149" t="s">
        <v>84</v>
      </c>
      <c r="C95" s="150"/>
      <c r="D95" s="151" t="s">
        <v>143</v>
      </c>
      <c r="E95" s="152"/>
      <c r="F95" s="152"/>
      <c r="G95" s="170"/>
      <c r="H95" s="154"/>
      <c r="I95" s="152"/>
      <c r="J95" s="153"/>
      <c r="K95" s="154"/>
      <c r="L95" s="152"/>
      <c r="M95" s="153"/>
      <c r="N95" s="154"/>
      <c r="O95" s="152">
        <f t="shared" si="6"/>
        <v>0</v>
      </c>
      <c r="P95" s="155">
        <f t="shared" si="7"/>
        <v>0</v>
      </c>
    </row>
    <row r="96" spans="1:16" ht="11.25">
      <c r="A96" s="156"/>
      <c r="B96" s="157" t="s">
        <v>14</v>
      </c>
      <c r="C96" s="150"/>
      <c r="D96" s="153"/>
      <c r="E96" s="158">
        <f>SUM(E82:E95)</f>
        <v>0</v>
      </c>
      <c r="F96" s="158"/>
      <c r="G96" s="170"/>
      <c r="H96" s="154"/>
      <c r="I96" s="152"/>
      <c r="J96" s="153"/>
      <c r="K96" s="154"/>
      <c r="L96" s="152"/>
      <c r="M96" s="153"/>
      <c r="N96" s="154"/>
      <c r="O96" s="152"/>
      <c r="P96" s="155"/>
    </row>
    <row r="97" spans="1:16" ht="11.25">
      <c r="A97" s="156"/>
      <c r="B97" s="149"/>
      <c r="C97" s="150"/>
      <c r="D97" s="153"/>
      <c r="E97" s="152"/>
      <c r="F97" s="152"/>
      <c r="G97" s="170"/>
      <c r="H97" s="154"/>
      <c r="I97" s="152"/>
      <c r="J97" s="153"/>
      <c r="K97" s="154"/>
      <c r="L97" s="152"/>
      <c r="M97" s="153"/>
      <c r="N97" s="154"/>
      <c r="O97" s="152"/>
      <c r="P97" s="155"/>
    </row>
    <row r="98" spans="1:16" ht="12" thickBot="1">
      <c r="A98" s="187"/>
      <c r="B98" s="188"/>
      <c r="C98" s="189"/>
      <c r="D98" s="173"/>
      <c r="E98" s="190"/>
      <c r="F98" s="190"/>
      <c r="G98" s="191"/>
      <c r="H98" s="192"/>
      <c r="I98" s="190"/>
      <c r="J98" s="173"/>
      <c r="K98" s="192"/>
      <c r="L98" s="190"/>
      <c r="M98" s="173"/>
      <c r="N98" s="192"/>
      <c r="O98" s="190"/>
      <c r="P98" s="193"/>
    </row>
    <row r="99" spans="1:16" ht="12" thickTop="1">
      <c r="A99" s="213"/>
      <c r="B99" s="214"/>
      <c r="C99" s="214"/>
      <c r="D99" s="215"/>
      <c r="E99" s="216"/>
      <c r="F99" s="216"/>
      <c r="G99" s="217"/>
      <c r="H99" s="218"/>
      <c r="I99" s="216"/>
      <c r="J99" s="215"/>
      <c r="K99" s="218"/>
      <c r="L99" s="216"/>
      <c r="M99" s="215"/>
      <c r="N99" s="218"/>
      <c r="O99" s="216"/>
      <c r="P99" s="216"/>
    </row>
    <row r="100" spans="1:16" ht="11.25">
      <c r="A100" s="214"/>
      <c r="B100" s="214"/>
      <c r="C100" s="214"/>
      <c r="D100" s="215"/>
      <c r="E100" s="216"/>
      <c r="F100" s="216"/>
      <c r="G100" s="217"/>
      <c r="H100" s="218"/>
      <c r="I100" s="216"/>
      <c r="J100" s="215"/>
      <c r="K100" s="218"/>
      <c r="L100" s="216"/>
      <c r="M100" s="215"/>
      <c r="N100" s="218"/>
      <c r="O100" s="216"/>
      <c r="P100" s="216"/>
    </row>
    <row r="101" spans="1:16" ht="11.25">
      <c r="A101" s="214"/>
      <c r="B101" s="214"/>
      <c r="C101" s="214"/>
      <c r="D101" s="215"/>
      <c r="E101" s="216"/>
      <c r="F101" s="216"/>
      <c r="G101" s="217"/>
      <c r="H101" s="218"/>
      <c r="I101" s="216"/>
      <c r="J101" s="215"/>
      <c r="K101" s="218"/>
      <c r="L101" s="216"/>
      <c r="M101" s="215"/>
      <c r="N101" s="218"/>
      <c r="O101" s="216"/>
      <c r="P101" s="216"/>
    </row>
    <row r="102" spans="1:16" ht="11.25">
      <c r="A102" s="214"/>
      <c r="B102" s="214"/>
      <c r="C102" s="214"/>
      <c r="D102" s="215"/>
      <c r="E102" s="216"/>
      <c r="F102" s="216"/>
      <c r="G102" s="217"/>
      <c r="H102" s="218"/>
      <c r="I102" s="216"/>
      <c r="J102" s="215"/>
      <c r="K102" s="218"/>
      <c r="L102" s="216"/>
      <c r="M102" s="215"/>
      <c r="N102" s="218"/>
      <c r="O102" s="216"/>
      <c r="P102" s="216"/>
    </row>
    <row r="103" spans="1:16" ht="11.25">
      <c r="A103" s="214"/>
      <c r="B103" s="214"/>
      <c r="C103" s="214"/>
      <c r="D103" s="215"/>
      <c r="E103" s="216"/>
      <c r="F103" s="216"/>
      <c r="G103" s="217"/>
      <c r="H103" s="218"/>
      <c r="I103" s="216"/>
      <c r="J103" s="215"/>
      <c r="K103" s="218"/>
      <c r="L103" s="216"/>
      <c r="M103" s="215"/>
      <c r="N103" s="218"/>
      <c r="O103" s="216"/>
      <c r="P103" s="216"/>
    </row>
    <row r="104" spans="1:16" ht="12" thickBot="1">
      <c r="A104" s="214"/>
      <c r="B104" s="214"/>
      <c r="C104" s="214"/>
      <c r="D104" s="215"/>
      <c r="E104" s="216"/>
      <c r="F104" s="216"/>
      <c r="G104" s="217"/>
      <c r="H104" s="218"/>
      <c r="I104" s="216"/>
      <c r="J104" s="215"/>
      <c r="K104" s="218"/>
      <c r="L104" s="216"/>
      <c r="M104" s="215"/>
      <c r="N104" s="218"/>
      <c r="O104" s="216"/>
      <c r="P104" s="216"/>
    </row>
    <row r="105" spans="1:16" ht="12.75" thickBot="1" thickTop="1">
      <c r="A105" s="198" t="s">
        <v>0</v>
      </c>
      <c r="B105" s="199" t="s">
        <v>1</v>
      </c>
      <c r="C105" s="199" t="s">
        <v>39</v>
      </c>
      <c r="D105" s="199" t="s">
        <v>2</v>
      </c>
      <c r="E105" s="199" t="s">
        <v>123</v>
      </c>
      <c r="F105" s="199" t="s">
        <v>175</v>
      </c>
      <c r="G105" s="199" t="s">
        <v>11</v>
      </c>
      <c r="H105" s="199" t="s">
        <v>12</v>
      </c>
      <c r="I105" s="199" t="s">
        <v>3</v>
      </c>
      <c r="J105" s="199" t="s">
        <v>11</v>
      </c>
      <c r="K105" s="199" t="s">
        <v>12</v>
      </c>
      <c r="L105" s="199" t="s">
        <v>186</v>
      </c>
      <c r="M105" s="199" t="s">
        <v>11</v>
      </c>
      <c r="N105" s="199" t="s">
        <v>12</v>
      </c>
      <c r="O105" s="199" t="s">
        <v>6</v>
      </c>
      <c r="P105" s="200" t="s">
        <v>7</v>
      </c>
    </row>
    <row r="106" spans="1:16" ht="12.75" thickBot="1" thickTop="1">
      <c r="A106" s="201"/>
      <c r="B106" s="214"/>
      <c r="C106" s="214"/>
      <c r="D106" s="215"/>
      <c r="E106" s="216"/>
      <c r="F106" s="216"/>
      <c r="G106" s="217"/>
      <c r="H106" s="218"/>
      <c r="I106" s="216"/>
      <c r="J106" s="215"/>
      <c r="K106" s="218"/>
      <c r="L106" s="216"/>
      <c r="M106" s="215"/>
      <c r="N106" s="218"/>
      <c r="O106" s="216"/>
      <c r="P106" s="203"/>
    </row>
    <row r="107" spans="1:16" ht="12" thickTop="1">
      <c r="A107" s="219" t="s">
        <v>131</v>
      </c>
      <c r="B107" s="194"/>
      <c r="C107" s="194"/>
      <c r="D107" s="195"/>
      <c r="E107" s="196"/>
      <c r="F107" s="196"/>
      <c r="G107" s="202"/>
      <c r="H107" s="197"/>
      <c r="I107" s="196"/>
      <c r="J107" s="195"/>
      <c r="K107" s="197"/>
      <c r="L107" s="196"/>
      <c r="M107" s="195"/>
      <c r="N107" s="197"/>
      <c r="O107" s="196"/>
      <c r="P107" s="205"/>
    </row>
    <row r="108" spans="1:16" ht="12" thickBot="1">
      <c r="A108" s="220"/>
      <c r="B108" s="194"/>
      <c r="C108" s="194"/>
      <c r="D108" s="195"/>
      <c r="E108" s="196"/>
      <c r="F108" s="196"/>
      <c r="G108" s="202"/>
      <c r="H108" s="197"/>
      <c r="I108" s="196"/>
      <c r="J108" s="195"/>
      <c r="K108" s="197"/>
      <c r="L108" s="196"/>
      <c r="M108" s="195"/>
      <c r="N108" s="197"/>
      <c r="O108" s="196"/>
      <c r="P108" s="207"/>
    </row>
    <row r="109" spans="1:16" ht="12" thickTop="1">
      <c r="A109" s="185" t="s">
        <v>132</v>
      </c>
      <c r="B109" s="178"/>
      <c r="C109" s="178"/>
      <c r="D109" s="179"/>
      <c r="E109" s="180"/>
      <c r="F109" s="180"/>
      <c r="G109" s="209"/>
      <c r="H109" s="181"/>
      <c r="I109" s="180"/>
      <c r="J109" s="179"/>
      <c r="K109" s="181"/>
      <c r="L109" s="180"/>
      <c r="M109" s="179"/>
      <c r="N109" s="181"/>
      <c r="O109" s="180"/>
      <c r="P109" s="210"/>
    </row>
    <row r="110" spans="1:16" ht="11.25">
      <c r="A110" s="148" t="s">
        <v>197</v>
      </c>
      <c r="B110" s="149" t="s">
        <v>217</v>
      </c>
      <c r="C110" s="150"/>
      <c r="D110" s="151" t="s">
        <v>158</v>
      </c>
      <c r="E110" s="152"/>
      <c r="F110" s="152"/>
      <c r="G110" s="170"/>
      <c r="H110" s="154"/>
      <c r="I110" s="152"/>
      <c r="J110" s="153"/>
      <c r="K110" s="154"/>
      <c r="L110" s="152"/>
      <c r="M110" s="153"/>
      <c r="N110" s="154"/>
      <c r="O110" s="152">
        <f aca="true" t="shared" si="8" ref="O110:O135">F110+I110+L110</f>
        <v>0</v>
      </c>
      <c r="P110" s="155">
        <f aca="true" t="shared" si="9" ref="P110:P135">E110-O110</f>
        <v>0</v>
      </c>
    </row>
    <row r="111" spans="1:16" ht="11.25">
      <c r="A111" s="156"/>
      <c r="B111" s="149" t="s">
        <v>47</v>
      </c>
      <c r="C111" s="150"/>
      <c r="D111" s="151" t="s">
        <v>158</v>
      </c>
      <c r="E111" s="152"/>
      <c r="F111" s="152"/>
      <c r="G111" s="170"/>
      <c r="H111" s="154"/>
      <c r="I111" s="152"/>
      <c r="J111" s="153"/>
      <c r="K111" s="154"/>
      <c r="L111" s="152"/>
      <c r="M111" s="153"/>
      <c r="N111" s="154"/>
      <c r="O111" s="152">
        <f t="shared" si="8"/>
        <v>0</v>
      </c>
      <c r="P111" s="155">
        <f t="shared" si="9"/>
        <v>0</v>
      </c>
    </row>
    <row r="112" spans="1:16" ht="11.25">
      <c r="A112" s="156"/>
      <c r="B112" s="149" t="s">
        <v>48</v>
      </c>
      <c r="C112" s="150"/>
      <c r="D112" s="151" t="s">
        <v>158</v>
      </c>
      <c r="E112" s="152"/>
      <c r="F112" s="152"/>
      <c r="G112" s="170"/>
      <c r="H112" s="154"/>
      <c r="I112" s="152"/>
      <c r="J112" s="153"/>
      <c r="K112" s="154"/>
      <c r="L112" s="152"/>
      <c r="M112" s="153"/>
      <c r="N112" s="154"/>
      <c r="O112" s="152">
        <f t="shared" si="8"/>
        <v>0</v>
      </c>
      <c r="P112" s="155">
        <f t="shared" si="9"/>
        <v>0</v>
      </c>
    </row>
    <row r="113" spans="1:16" ht="11.25">
      <c r="A113" s="156"/>
      <c r="B113" s="277" t="s">
        <v>44</v>
      </c>
      <c r="C113" s="150"/>
      <c r="D113" s="151">
        <v>6002</v>
      </c>
      <c r="E113" s="152"/>
      <c r="F113" s="152"/>
      <c r="G113" s="170"/>
      <c r="H113" s="154"/>
      <c r="I113" s="152"/>
      <c r="J113" s="153"/>
      <c r="K113" s="154"/>
      <c r="L113" s="152"/>
      <c r="M113" s="153"/>
      <c r="N113" s="154"/>
      <c r="O113" s="152">
        <f t="shared" si="8"/>
        <v>0</v>
      </c>
      <c r="P113" s="155">
        <f t="shared" si="9"/>
        <v>0</v>
      </c>
    </row>
    <row r="114" spans="1:16" ht="11.25">
      <c r="A114" s="156"/>
      <c r="B114" s="149" t="s">
        <v>187</v>
      </c>
      <c r="C114" s="150"/>
      <c r="D114" s="153">
        <v>5372</v>
      </c>
      <c r="E114" s="152"/>
      <c r="F114" s="152"/>
      <c r="G114" s="170"/>
      <c r="H114" s="154"/>
      <c r="I114" s="152"/>
      <c r="J114" s="153"/>
      <c r="K114" s="154"/>
      <c r="L114" s="152"/>
      <c r="M114" s="153"/>
      <c r="N114" s="154"/>
      <c r="O114" s="152">
        <f t="shared" si="8"/>
        <v>0</v>
      </c>
      <c r="P114" s="155">
        <f t="shared" si="9"/>
        <v>0</v>
      </c>
    </row>
    <row r="115" spans="1:16" ht="11.25">
      <c r="A115" s="156"/>
      <c r="B115" s="278" t="s">
        <v>49</v>
      </c>
      <c r="C115" s="221"/>
      <c r="D115" s="222">
        <v>5874</v>
      </c>
      <c r="E115" s="223"/>
      <c r="F115" s="152"/>
      <c r="G115" s="170"/>
      <c r="H115" s="154"/>
      <c r="I115" s="152"/>
      <c r="J115" s="153"/>
      <c r="K115" s="154"/>
      <c r="L115" s="152"/>
      <c r="M115" s="153"/>
      <c r="N115" s="154"/>
      <c r="O115" s="152">
        <f t="shared" si="8"/>
        <v>0</v>
      </c>
      <c r="P115" s="155">
        <f t="shared" si="9"/>
        <v>0</v>
      </c>
    </row>
    <row r="116" spans="1:16" ht="11.25">
      <c r="A116" s="156"/>
      <c r="B116" s="149" t="s">
        <v>50</v>
      </c>
      <c r="C116" s="150"/>
      <c r="D116" s="153">
        <v>5376</v>
      </c>
      <c r="E116" s="152"/>
      <c r="F116" s="152"/>
      <c r="G116" s="170"/>
      <c r="H116" s="154"/>
      <c r="I116" s="152"/>
      <c r="J116" s="153"/>
      <c r="K116" s="154"/>
      <c r="L116" s="152"/>
      <c r="M116" s="153"/>
      <c r="N116" s="154"/>
      <c r="O116" s="152">
        <f t="shared" si="8"/>
        <v>0</v>
      </c>
      <c r="P116" s="155">
        <f t="shared" si="9"/>
        <v>0</v>
      </c>
    </row>
    <row r="117" spans="1:16" ht="11.25">
      <c r="A117" s="156"/>
      <c r="B117" s="149" t="s">
        <v>51</v>
      </c>
      <c r="C117" s="150"/>
      <c r="D117" s="153">
        <v>5370</v>
      </c>
      <c r="E117" s="152"/>
      <c r="F117" s="152"/>
      <c r="G117" s="170"/>
      <c r="H117" s="154"/>
      <c r="I117" s="152"/>
      <c r="J117" s="153"/>
      <c r="K117" s="154"/>
      <c r="L117" s="152"/>
      <c r="M117" s="153"/>
      <c r="N117" s="154"/>
      <c r="O117" s="152">
        <f t="shared" si="8"/>
        <v>0</v>
      </c>
      <c r="P117" s="155">
        <f t="shared" si="9"/>
        <v>0</v>
      </c>
    </row>
    <row r="118" spans="1:16" ht="11.25">
      <c r="A118" s="156"/>
      <c r="B118" s="149" t="s">
        <v>52</v>
      </c>
      <c r="C118" s="150"/>
      <c r="D118" s="153">
        <v>5384</v>
      </c>
      <c r="E118" s="152"/>
      <c r="F118" s="152"/>
      <c r="G118" s="170"/>
      <c r="H118" s="154"/>
      <c r="I118" s="152"/>
      <c r="J118" s="153"/>
      <c r="K118" s="154"/>
      <c r="L118" s="152"/>
      <c r="M118" s="153"/>
      <c r="N118" s="154"/>
      <c r="O118" s="152">
        <f t="shared" si="8"/>
        <v>0</v>
      </c>
      <c r="P118" s="155">
        <f t="shared" si="9"/>
        <v>0</v>
      </c>
    </row>
    <row r="119" spans="1:16" ht="11.25">
      <c r="A119" s="156"/>
      <c r="B119" s="149" t="s">
        <v>53</v>
      </c>
      <c r="C119" s="150"/>
      <c r="D119" s="153">
        <v>5383</v>
      </c>
      <c r="E119" s="152"/>
      <c r="F119" s="152"/>
      <c r="G119" s="170"/>
      <c r="H119" s="154"/>
      <c r="I119" s="152"/>
      <c r="J119" s="153"/>
      <c r="K119" s="154"/>
      <c r="L119" s="152"/>
      <c r="M119" s="153"/>
      <c r="N119" s="154"/>
      <c r="O119" s="152">
        <f t="shared" si="8"/>
        <v>0</v>
      </c>
      <c r="P119" s="155">
        <f t="shared" si="9"/>
        <v>0</v>
      </c>
    </row>
    <row r="120" spans="1:16" ht="11.25">
      <c r="A120" s="156"/>
      <c r="B120" s="149" t="s">
        <v>54</v>
      </c>
      <c r="C120" s="150"/>
      <c r="D120" s="153">
        <v>5381</v>
      </c>
      <c r="E120" s="152"/>
      <c r="F120" s="152"/>
      <c r="G120" s="170"/>
      <c r="H120" s="154"/>
      <c r="I120" s="152"/>
      <c r="J120" s="153"/>
      <c r="K120" s="154"/>
      <c r="L120" s="152"/>
      <c r="M120" s="153"/>
      <c r="N120" s="154"/>
      <c r="O120" s="152">
        <f t="shared" si="8"/>
        <v>0</v>
      </c>
      <c r="P120" s="155">
        <f t="shared" si="9"/>
        <v>0</v>
      </c>
    </row>
    <row r="121" spans="1:16" ht="11.25">
      <c r="A121" s="156"/>
      <c r="B121" s="149" t="s">
        <v>55</v>
      </c>
      <c r="C121" s="150"/>
      <c r="D121" s="153">
        <v>5379</v>
      </c>
      <c r="E121" s="152"/>
      <c r="F121" s="152"/>
      <c r="G121" s="170"/>
      <c r="H121" s="154"/>
      <c r="I121" s="152"/>
      <c r="J121" s="153"/>
      <c r="K121" s="154"/>
      <c r="L121" s="152"/>
      <c r="M121" s="153"/>
      <c r="N121" s="154"/>
      <c r="O121" s="152">
        <f t="shared" si="8"/>
        <v>0</v>
      </c>
      <c r="P121" s="155">
        <f t="shared" si="9"/>
        <v>0</v>
      </c>
    </row>
    <row r="122" spans="1:16" ht="11.25">
      <c r="A122" s="156"/>
      <c r="B122" s="149" t="s">
        <v>56</v>
      </c>
      <c r="C122" s="150"/>
      <c r="D122" s="153">
        <v>5378</v>
      </c>
      <c r="E122" s="152"/>
      <c r="F122" s="152"/>
      <c r="G122" s="170"/>
      <c r="H122" s="154"/>
      <c r="I122" s="152"/>
      <c r="J122" s="153"/>
      <c r="K122" s="154"/>
      <c r="L122" s="152"/>
      <c r="M122" s="153"/>
      <c r="N122" s="154"/>
      <c r="O122" s="152">
        <f t="shared" si="8"/>
        <v>0</v>
      </c>
      <c r="P122" s="155">
        <f t="shared" si="9"/>
        <v>0</v>
      </c>
    </row>
    <row r="123" spans="1:16" ht="11.25">
      <c r="A123" s="156"/>
      <c r="B123" s="149" t="s">
        <v>57</v>
      </c>
      <c r="C123" s="150"/>
      <c r="D123" s="153">
        <v>5374</v>
      </c>
      <c r="E123" s="152"/>
      <c r="F123" s="152"/>
      <c r="G123" s="170"/>
      <c r="H123" s="154"/>
      <c r="I123" s="152"/>
      <c r="J123" s="153"/>
      <c r="K123" s="154"/>
      <c r="L123" s="152"/>
      <c r="M123" s="153"/>
      <c r="N123" s="154"/>
      <c r="O123" s="152">
        <f t="shared" si="8"/>
        <v>0</v>
      </c>
      <c r="P123" s="155">
        <f t="shared" si="9"/>
        <v>0</v>
      </c>
    </row>
    <row r="124" spans="1:16" ht="11.25">
      <c r="A124" s="156"/>
      <c r="B124" s="149" t="s">
        <v>58</v>
      </c>
      <c r="C124" s="150"/>
      <c r="D124" s="153">
        <v>5371</v>
      </c>
      <c r="E124" s="152"/>
      <c r="F124" s="152"/>
      <c r="G124" s="170"/>
      <c r="H124" s="154"/>
      <c r="I124" s="152"/>
      <c r="J124" s="153"/>
      <c r="K124" s="154"/>
      <c r="L124" s="152"/>
      <c r="M124" s="153"/>
      <c r="N124" s="154"/>
      <c r="O124" s="152">
        <f t="shared" si="8"/>
        <v>0</v>
      </c>
      <c r="P124" s="155">
        <f t="shared" si="9"/>
        <v>0</v>
      </c>
    </row>
    <row r="125" spans="1:16" ht="11.25">
      <c r="A125" s="156"/>
      <c r="B125" s="149" t="s">
        <v>59</v>
      </c>
      <c r="C125" s="150"/>
      <c r="D125" s="153">
        <v>5380</v>
      </c>
      <c r="E125" s="152"/>
      <c r="F125" s="152"/>
      <c r="G125" s="170"/>
      <c r="H125" s="154"/>
      <c r="I125" s="152"/>
      <c r="J125" s="153"/>
      <c r="K125" s="154"/>
      <c r="L125" s="152"/>
      <c r="M125" s="153"/>
      <c r="N125" s="154"/>
      <c r="O125" s="152">
        <f t="shared" si="8"/>
        <v>0</v>
      </c>
      <c r="P125" s="155">
        <f t="shared" si="9"/>
        <v>0</v>
      </c>
    </row>
    <row r="126" spans="1:16" ht="11.25">
      <c r="A126" s="156"/>
      <c r="B126" s="149" t="s">
        <v>60</v>
      </c>
      <c r="C126" s="150"/>
      <c r="D126" s="153">
        <v>5373</v>
      </c>
      <c r="E126" s="152"/>
      <c r="F126" s="152"/>
      <c r="G126" s="170"/>
      <c r="H126" s="154"/>
      <c r="I126" s="152"/>
      <c r="J126" s="153"/>
      <c r="K126" s="154"/>
      <c r="L126" s="152"/>
      <c r="M126" s="153"/>
      <c r="N126" s="154"/>
      <c r="O126" s="152">
        <f t="shared" si="8"/>
        <v>0</v>
      </c>
      <c r="P126" s="155">
        <f t="shared" si="9"/>
        <v>0</v>
      </c>
    </row>
    <row r="127" spans="1:16" ht="11.25">
      <c r="A127" s="156"/>
      <c r="B127" s="149" t="s">
        <v>61</v>
      </c>
      <c r="C127" s="150"/>
      <c r="D127" s="153">
        <v>5368</v>
      </c>
      <c r="E127" s="152"/>
      <c r="F127" s="152"/>
      <c r="G127" s="170"/>
      <c r="H127" s="154"/>
      <c r="I127" s="152"/>
      <c r="J127" s="153"/>
      <c r="K127" s="154"/>
      <c r="L127" s="152"/>
      <c r="M127" s="153"/>
      <c r="N127" s="154"/>
      <c r="O127" s="152">
        <f t="shared" si="8"/>
        <v>0</v>
      </c>
      <c r="P127" s="155">
        <f t="shared" si="9"/>
        <v>0</v>
      </c>
    </row>
    <row r="128" spans="1:16" ht="11.25">
      <c r="A128" s="156"/>
      <c r="B128" s="277" t="s">
        <v>215</v>
      </c>
      <c r="C128" s="150"/>
      <c r="D128" s="153">
        <v>5972</v>
      </c>
      <c r="E128" s="152"/>
      <c r="F128" s="152"/>
      <c r="G128" s="170"/>
      <c r="H128" s="154"/>
      <c r="I128" s="152"/>
      <c r="J128" s="153"/>
      <c r="K128" s="154"/>
      <c r="L128" s="152"/>
      <c r="M128" s="153"/>
      <c r="N128" s="154"/>
      <c r="O128" s="152">
        <f t="shared" si="8"/>
        <v>0</v>
      </c>
      <c r="P128" s="155">
        <f t="shared" si="9"/>
        <v>0</v>
      </c>
    </row>
    <row r="129" spans="1:16" ht="11.25">
      <c r="A129" s="156"/>
      <c r="B129" s="149" t="s">
        <v>63</v>
      </c>
      <c r="C129" s="150"/>
      <c r="D129" s="153">
        <v>5971</v>
      </c>
      <c r="E129" s="152"/>
      <c r="F129" s="152"/>
      <c r="G129" s="170"/>
      <c r="H129" s="154"/>
      <c r="I129" s="152"/>
      <c r="J129" s="153"/>
      <c r="K129" s="154"/>
      <c r="L129" s="152"/>
      <c r="M129" s="153"/>
      <c r="N129" s="154"/>
      <c r="O129" s="152">
        <f t="shared" si="8"/>
        <v>0</v>
      </c>
      <c r="P129" s="155">
        <f t="shared" si="9"/>
        <v>0</v>
      </c>
    </row>
    <row r="130" spans="1:16" ht="11.25">
      <c r="A130" s="156"/>
      <c r="B130" s="149" t="s">
        <v>218</v>
      </c>
      <c r="C130" s="150"/>
      <c r="D130" s="153">
        <v>5970</v>
      </c>
      <c r="E130" s="152"/>
      <c r="F130" s="152"/>
      <c r="G130" s="170"/>
      <c r="H130" s="154"/>
      <c r="I130" s="152"/>
      <c r="J130" s="153"/>
      <c r="K130" s="154"/>
      <c r="L130" s="152"/>
      <c r="M130" s="153"/>
      <c r="N130" s="154"/>
      <c r="O130" s="152">
        <f t="shared" si="8"/>
        <v>0</v>
      </c>
      <c r="P130" s="155">
        <f t="shared" si="9"/>
        <v>0</v>
      </c>
    </row>
    <row r="131" spans="1:16" ht="11.25">
      <c r="A131" s="156"/>
      <c r="B131" s="149" t="s">
        <v>65</v>
      </c>
      <c r="C131" s="150"/>
      <c r="D131" s="153">
        <v>5983</v>
      </c>
      <c r="E131" s="152"/>
      <c r="F131" s="152"/>
      <c r="G131" s="170"/>
      <c r="H131" s="154"/>
      <c r="I131" s="152"/>
      <c r="J131" s="153"/>
      <c r="K131" s="154"/>
      <c r="L131" s="152"/>
      <c r="M131" s="153"/>
      <c r="N131" s="154"/>
      <c r="O131" s="152">
        <f t="shared" si="8"/>
        <v>0</v>
      </c>
      <c r="P131" s="155">
        <f t="shared" si="9"/>
        <v>0</v>
      </c>
    </row>
    <row r="132" spans="1:16" ht="11.25">
      <c r="A132" s="156"/>
      <c r="B132" s="149" t="s">
        <v>66</v>
      </c>
      <c r="C132" s="150"/>
      <c r="D132" s="151" t="s">
        <v>157</v>
      </c>
      <c r="E132" s="152"/>
      <c r="F132" s="152"/>
      <c r="G132" s="170"/>
      <c r="H132" s="154"/>
      <c r="I132" s="152"/>
      <c r="J132" s="153"/>
      <c r="K132" s="154"/>
      <c r="L132" s="152"/>
      <c r="M132" s="153"/>
      <c r="N132" s="154"/>
      <c r="O132" s="152">
        <f t="shared" si="8"/>
        <v>0</v>
      </c>
      <c r="P132" s="155">
        <f t="shared" si="9"/>
        <v>0</v>
      </c>
    </row>
    <row r="133" spans="1:16" ht="11.25">
      <c r="A133" s="156"/>
      <c r="B133" s="149" t="s">
        <v>67</v>
      </c>
      <c r="C133" s="150"/>
      <c r="D133" s="153">
        <v>4654</v>
      </c>
      <c r="E133" s="152"/>
      <c r="F133" s="152"/>
      <c r="G133" s="170"/>
      <c r="H133" s="154"/>
      <c r="I133" s="152"/>
      <c r="J133" s="153"/>
      <c r="K133" s="154"/>
      <c r="L133" s="152"/>
      <c r="M133" s="153"/>
      <c r="N133" s="154"/>
      <c r="O133" s="152">
        <f t="shared" si="8"/>
        <v>0</v>
      </c>
      <c r="P133" s="155">
        <f t="shared" si="9"/>
        <v>0</v>
      </c>
    </row>
    <row r="134" spans="1:16" ht="11.25">
      <c r="A134" s="156"/>
      <c r="B134" s="149" t="s">
        <v>181</v>
      </c>
      <c r="C134" s="150"/>
      <c r="D134" s="153">
        <v>5382</v>
      </c>
      <c r="E134" s="152"/>
      <c r="F134" s="152"/>
      <c r="G134" s="170"/>
      <c r="H134" s="154"/>
      <c r="I134" s="152"/>
      <c r="J134" s="153"/>
      <c r="K134" s="154"/>
      <c r="L134" s="152"/>
      <c r="M134" s="153"/>
      <c r="N134" s="154"/>
      <c r="O134" s="152">
        <f t="shared" si="8"/>
        <v>0</v>
      </c>
      <c r="P134" s="155">
        <f t="shared" si="9"/>
        <v>0</v>
      </c>
    </row>
    <row r="135" spans="1:16" ht="11.25">
      <c r="A135" s="156"/>
      <c r="B135" s="149" t="s">
        <v>190</v>
      </c>
      <c r="C135" s="150"/>
      <c r="D135" s="153">
        <v>8496</v>
      </c>
      <c r="E135" s="152"/>
      <c r="F135" s="152"/>
      <c r="G135" s="170"/>
      <c r="H135" s="154"/>
      <c r="I135" s="152"/>
      <c r="J135" s="153"/>
      <c r="K135" s="154"/>
      <c r="L135" s="152"/>
      <c r="M135" s="153"/>
      <c r="N135" s="154"/>
      <c r="O135" s="152">
        <f t="shared" si="8"/>
        <v>0</v>
      </c>
      <c r="P135" s="155">
        <f t="shared" si="9"/>
        <v>0</v>
      </c>
    </row>
    <row r="136" spans="1:16" ht="11.25">
      <c r="A136" s="156"/>
      <c r="B136" s="149" t="s">
        <v>191</v>
      </c>
      <c r="C136" s="150"/>
      <c r="D136" s="153">
        <v>8988</v>
      </c>
      <c r="E136" s="152"/>
      <c r="F136" s="152"/>
      <c r="G136" s="170"/>
      <c r="H136" s="154"/>
      <c r="I136" s="152"/>
      <c r="J136" s="153"/>
      <c r="K136" s="154"/>
      <c r="L136" s="152"/>
      <c r="M136" s="153"/>
      <c r="N136" s="154"/>
      <c r="O136" s="152">
        <f>F136+I136+L136</f>
        <v>0</v>
      </c>
      <c r="P136" s="155">
        <f>E136-O136</f>
        <v>0</v>
      </c>
    </row>
    <row r="137" spans="1:16" ht="11.25">
      <c r="A137" s="156"/>
      <c r="B137" s="149" t="s">
        <v>211</v>
      </c>
      <c r="C137" s="150"/>
      <c r="D137" s="153"/>
      <c r="E137" s="152"/>
      <c r="F137" s="152"/>
      <c r="G137" s="170"/>
      <c r="H137" s="154"/>
      <c r="I137" s="152"/>
      <c r="J137" s="153"/>
      <c r="K137" s="154"/>
      <c r="L137" s="152"/>
      <c r="M137" s="153"/>
      <c r="N137" s="154"/>
      <c r="O137" s="152">
        <f>F137+I137+L137</f>
        <v>0</v>
      </c>
      <c r="P137" s="155">
        <f>E137-O137</f>
        <v>0</v>
      </c>
    </row>
    <row r="138" spans="1:16" ht="11.25">
      <c r="A138" s="156"/>
      <c r="B138" s="149" t="s">
        <v>216</v>
      </c>
      <c r="C138" s="150"/>
      <c r="D138" s="153">
        <v>9595</v>
      </c>
      <c r="E138" s="152"/>
      <c r="F138" s="152"/>
      <c r="G138" s="170"/>
      <c r="H138" s="154"/>
      <c r="I138" s="152"/>
      <c r="J138" s="153"/>
      <c r="K138" s="154"/>
      <c r="L138" s="152"/>
      <c r="M138" s="153"/>
      <c r="N138" s="154"/>
      <c r="O138" s="152">
        <f>F138+I138+L138</f>
        <v>0</v>
      </c>
      <c r="P138" s="155">
        <f>E138-O138</f>
        <v>0</v>
      </c>
    </row>
    <row r="139" spans="1:16" ht="11.25">
      <c r="A139" s="156"/>
      <c r="B139" s="149"/>
      <c r="C139" s="224"/>
      <c r="D139" s="224"/>
      <c r="E139" s="194"/>
      <c r="F139" s="152"/>
      <c r="G139" s="170"/>
      <c r="H139" s="154"/>
      <c r="I139" s="152"/>
      <c r="J139" s="153"/>
      <c r="K139" s="154"/>
      <c r="L139" s="152"/>
      <c r="M139" s="281"/>
      <c r="N139" s="154"/>
      <c r="O139" s="152"/>
      <c r="P139" s="155"/>
    </row>
    <row r="140" spans="1:16" ht="11.25">
      <c r="A140" s="156"/>
      <c r="B140" s="157" t="s">
        <v>14</v>
      </c>
      <c r="C140" s="150"/>
      <c r="D140" s="153"/>
      <c r="E140" s="158">
        <f>SUM(E110:E138)</f>
        <v>0</v>
      </c>
      <c r="F140" s="225"/>
      <c r="G140" s="170"/>
      <c r="H140" s="154"/>
      <c r="I140" s="152"/>
      <c r="J140" s="153"/>
      <c r="K140" s="154"/>
      <c r="L140" s="152"/>
      <c r="M140" s="153"/>
      <c r="N140" s="154"/>
      <c r="O140" s="152"/>
      <c r="P140" s="155"/>
    </row>
    <row r="141" spans="1:16" ht="11.25">
      <c r="A141" s="156"/>
      <c r="B141" s="157"/>
      <c r="C141" s="150"/>
      <c r="D141" s="153"/>
      <c r="E141" s="158"/>
      <c r="F141" s="225"/>
      <c r="G141" s="170"/>
      <c r="H141" s="154"/>
      <c r="I141" s="152"/>
      <c r="J141" s="153"/>
      <c r="K141" s="154"/>
      <c r="L141" s="152"/>
      <c r="M141" s="153"/>
      <c r="N141" s="154"/>
      <c r="O141" s="152"/>
      <c r="P141" s="155"/>
    </row>
    <row r="142" spans="1:16" ht="11.25">
      <c r="A142" s="156"/>
      <c r="B142" s="157"/>
      <c r="C142" s="150"/>
      <c r="D142" s="153"/>
      <c r="E142" s="158"/>
      <c r="F142" s="225"/>
      <c r="G142" s="170"/>
      <c r="H142" s="154"/>
      <c r="I142" s="152"/>
      <c r="J142" s="153"/>
      <c r="K142" s="154"/>
      <c r="L142" s="152"/>
      <c r="M142" s="153"/>
      <c r="N142" s="154"/>
      <c r="O142" s="152"/>
      <c r="P142" s="155"/>
    </row>
    <row r="143" spans="1:16" ht="11.25">
      <c r="A143" s="156"/>
      <c r="B143" s="149"/>
      <c r="C143" s="150"/>
      <c r="D143" s="153"/>
      <c r="E143" s="152"/>
      <c r="F143" s="152"/>
      <c r="G143" s="170"/>
      <c r="H143" s="154"/>
      <c r="I143" s="152"/>
      <c r="J143" s="153"/>
      <c r="K143" s="154"/>
      <c r="L143" s="152"/>
      <c r="M143" s="153"/>
      <c r="N143" s="154"/>
      <c r="O143" s="152"/>
      <c r="P143" s="155"/>
    </row>
    <row r="144" spans="1:16" ht="11.25">
      <c r="A144" s="185" t="s">
        <v>133</v>
      </c>
      <c r="B144" s="149"/>
      <c r="C144" s="150"/>
      <c r="D144" s="153"/>
      <c r="E144" s="152"/>
      <c r="F144" s="152"/>
      <c r="G144" s="170"/>
      <c r="H144" s="154"/>
      <c r="I144" s="152"/>
      <c r="J144" s="153"/>
      <c r="K144" s="154"/>
      <c r="L144" s="152"/>
      <c r="M144" s="153"/>
      <c r="N144" s="154"/>
      <c r="O144" s="152"/>
      <c r="P144" s="155"/>
    </row>
    <row r="145" spans="1:16" ht="11.25">
      <c r="A145" s="226" t="s">
        <v>134</v>
      </c>
      <c r="B145" s="149"/>
      <c r="C145" s="150"/>
      <c r="D145" s="153"/>
      <c r="E145" s="152"/>
      <c r="F145" s="152"/>
      <c r="G145" s="170"/>
      <c r="H145" s="154"/>
      <c r="I145" s="152"/>
      <c r="J145" s="153"/>
      <c r="K145" s="154"/>
      <c r="L145" s="152"/>
      <c r="M145" s="153"/>
      <c r="N145" s="154"/>
      <c r="O145" s="152"/>
      <c r="P145" s="155"/>
    </row>
    <row r="146" spans="1:16" ht="11.25">
      <c r="A146" s="227" t="s">
        <v>198</v>
      </c>
      <c r="B146" s="278" t="s">
        <v>69</v>
      </c>
      <c r="C146" s="221"/>
      <c r="D146" s="228" t="s">
        <v>156</v>
      </c>
      <c r="E146" s="223"/>
      <c r="F146" s="152"/>
      <c r="G146" s="170"/>
      <c r="H146" s="154"/>
      <c r="I146" s="223"/>
      <c r="J146" s="229"/>
      <c r="K146" s="230"/>
      <c r="L146" s="223"/>
      <c r="M146" s="222"/>
      <c r="N146" s="230"/>
      <c r="O146" s="223">
        <f>+F146+I146+L146</f>
        <v>0</v>
      </c>
      <c r="P146" s="231">
        <f>E146-O146</f>
        <v>0</v>
      </c>
    </row>
    <row r="147" spans="1:16" ht="11.25">
      <c r="A147" s="156"/>
      <c r="B147" s="157" t="s">
        <v>14</v>
      </c>
      <c r="C147" s="150"/>
      <c r="D147" s="153"/>
      <c r="E147" s="158">
        <f>SUM(E146:E146)</f>
        <v>0</v>
      </c>
      <c r="F147" s="158"/>
      <c r="G147" s="170"/>
      <c r="H147" s="154"/>
      <c r="I147" s="152"/>
      <c r="J147" s="153"/>
      <c r="K147" s="154"/>
      <c r="L147" s="152"/>
      <c r="M147" s="153"/>
      <c r="N147" s="154"/>
      <c r="O147" s="152"/>
      <c r="P147" s="155"/>
    </row>
    <row r="148" spans="1:16" ht="12" thickBot="1">
      <c r="A148" s="187"/>
      <c r="B148" s="188"/>
      <c r="C148" s="189"/>
      <c r="D148" s="173"/>
      <c r="E148" s="190"/>
      <c r="F148" s="190"/>
      <c r="G148" s="191"/>
      <c r="H148" s="192"/>
      <c r="I148" s="190"/>
      <c r="J148" s="173"/>
      <c r="K148" s="192"/>
      <c r="L148" s="190"/>
      <c r="M148" s="173"/>
      <c r="N148" s="192"/>
      <c r="O148" s="190"/>
      <c r="P148" s="193"/>
    </row>
    <row r="149" spans="1:16" ht="12" thickTop="1">
      <c r="A149" s="214"/>
      <c r="B149" s="214"/>
      <c r="C149" s="214"/>
      <c r="D149" s="215"/>
      <c r="E149" s="216"/>
      <c r="F149" s="216"/>
      <c r="G149" s="217"/>
      <c r="H149" s="218"/>
      <c r="I149" s="216"/>
      <c r="J149" s="215"/>
      <c r="K149" s="218"/>
      <c r="L149" s="216"/>
      <c r="M149" s="215"/>
      <c r="N149" s="218"/>
      <c r="O149" s="216"/>
      <c r="P149" s="216"/>
    </row>
    <row r="150" spans="1:16" ht="11.25">
      <c r="A150" s="214"/>
      <c r="B150" s="214"/>
      <c r="C150" s="214"/>
      <c r="D150" s="215"/>
      <c r="E150" s="216"/>
      <c r="F150" s="216"/>
      <c r="G150" s="217"/>
      <c r="H150" s="218"/>
      <c r="I150" s="216"/>
      <c r="J150" s="215"/>
      <c r="K150" s="218"/>
      <c r="L150" s="216"/>
      <c r="M150" s="215"/>
      <c r="N150" s="218"/>
      <c r="O150" s="216"/>
      <c r="P150" s="216"/>
    </row>
    <row r="151" spans="1:16" ht="11.25">
      <c r="A151" s="214"/>
      <c r="B151" s="214"/>
      <c r="C151" s="214"/>
      <c r="D151" s="215"/>
      <c r="E151" s="216"/>
      <c r="F151" s="216"/>
      <c r="G151" s="217"/>
      <c r="H151" s="218"/>
      <c r="I151" s="216"/>
      <c r="J151" s="215"/>
      <c r="K151" s="218"/>
      <c r="L151" s="216"/>
      <c r="M151" s="215"/>
      <c r="N151" s="218"/>
      <c r="O151" s="216"/>
      <c r="P151" s="216"/>
    </row>
    <row r="152" spans="1:16" ht="12" thickBot="1">
      <c r="A152" s="214"/>
      <c r="B152" s="214"/>
      <c r="C152" s="214"/>
      <c r="D152" s="215"/>
      <c r="E152" s="216"/>
      <c r="F152" s="216"/>
      <c r="G152" s="217"/>
      <c r="H152" s="218"/>
      <c r="I152" s="216"/>
      <c r="J152" s="215"/>
      <c r="K152" s="218"/>
      <c r="L152" s="216"/>
      <c r="M152" s="215"/>
      <c r="N152" s="218"/>
      <c r="O152" s="216"/>
      <c r="P152" s="216"/>
    </row>
    <row r="153" spans="1:16" ht="12.75" thickBot="1" thickTop="1">
      <c r="A153" s="198" t="s">
        <v>0</v>
      </c>
      <c r="B153" s="199" t="s">
        <v>1</v>
      </c>
      <c r="C153" s="199" t="s">
        <v>39</v>
      </c>
      <c r="D153" s="199" t="s">
        <v>2</v>
      </c>
      <c r="E153" s="199" t="s">
        <v>123</v>
      </c>
      <c r="F153" s="199" t="s">
        <v>175</v>
      </c>
      <c r="G153" s="199" t="s">
        <v>11</v>
      </c>
      <c r="H153" s="199" t="s">
        <v>12</v>
      </c>
      <c r="I153" s="199" t="s">
        <v>3</v>
      </c>
      <c r="J153" s="199" t="s">
        <v>11</v>
      </c>
      <c r="K153" s="199" t="s">
        <v>12</v>
      </c>
      <c r="L153" s="199" t="s">
        <v>186</v>
      </c>
      <c r="M153" s="199" t="s">
        <v>11</v>
      </c>
      <c r="N153" s="199" t="s">
        <v>12</v>
      </c>
      <c r="O153" s="199" t="s">
        <v>6</v>
      </c>
      <c r="P153" s="200" t="s">
        <v>7</v>
      </c>
    </row>
    <row r="154" spans="1:16" ht="12.75" thickBot="1" thickTop="1">
      <c r="A154" s="201"/>
      <c r="B154" s="214"/>
      <c r="C154" s="214"/>
      <c r="D154" s="215"/>
      <c r="E154" s="216"/>
      <c r="F154" s="216"/>
      <c r="G154" s="217"/>
      <c r="H154" s="218"/>
      <c r="I154" s="216"/>
      <c r="J154" s="215"/>
      <c r="K154" s="218"/>
      <c r="L154" s="216"/>
      <c r="M154" s="215"/>
      <c r="N154" s="218"/>
      <c r="O154" s="216"/>
      <c r="P154" s="203"/>
    </row>
    <row r="155" spans="1:16" ht="12" thickTop="1">
      <c r="A155" s="232" t="s">
        <v>93</v>
      </c>
      <c r="B155" s="194"/>
      <c r="C155" s="194"/>
      <c r="D155" s="195"/>
      <c r="E155" s="196"/>
      <c r="F155" s="196"/>
      <c r="G155" s="202"/>
      <c r="H155" s="197"/>
      <c r="I155" s="196"/>
      <c r="J155" s="195"/>
      <c r="K155" s="197"/>
      <c r="L155" s="196"/>
      <c r="M155" s="195"/>
      <c r="N155" s="197"/>
      <c r="O155" s="196"/>
      <c r="P155" s="205"/>
    </row>
    <row r="156" spans="1:16" ht="12" thickBot="1">
      <c r="A156" s="233"/>
      <c r="B156" s="194"/>
      <c r="C156" s="194"/>
      <c r="D156" s="195"/>
      <c r="E156" s="196"/>
      <c r="F156" s="196"/>
      <c r="G156" s="202"/>
      <c r="H156" s="197"/>
      <c r="I156" s="196"/>
      <c r="J156" s="195"/>
      <c r="K156" s="197"/>
      <c r="L156" s="196"/>
      <c r="M156" s="195"/>
      <c r="N156" s="197"/>
      <c r="O156" s="196"/>
      <c r="P156" s="207"/>
    </row>
    <row r="157" spans="1:16" ht="12" thickTop="1">
      <c r="A157" s="234" t="s">
        <v>172</v>
      </c>
      <c r="B157" s="276"/>
      <c r="C157" s="178"/>
      <c r="D157" s="179"/>
      <c r="E157" s="180"/>
      <c r="F157" s="180"/>
      <c r="G157" s="209"/>
      <c r="H157" s="181"/>
      <c r="I157" s="180"/>
      <c r="J157" s="179"/>
      <c r="K157" s="181"/>
      <c r="L157" s="180"/>
      <c r="M157" s="179"/>
      <c r="N157" s="181"/>
      <c r="O157" s="180"/>
      <c r="P157" s="210"/>
    </row>
    <row r="158" spans="1:16" ht="11.25">
      <c r="A158" s="148" t="s">
        <v>199</v>
      </c>
      <c r="B158" s="149" t="s">
        <v>95</v>
      </c>
      <c r="C158" s="150"/>
      <c r="D158" s="151" t="s">
        <v>159</v>
      </c>
      <c r="E158" s="152"/>
      <c r="F158" s="152"/>
      <c r="G158" s="153"/>
      <c r="H158" s="154"/>
      <c r="I158" s="152"/>
      <c r="J158" s="170"/>
      <c r="K158" s="154"/>
      <c r="L158" s="152"/>
      <c r="M158" s="153"/>
      <c r="N158" s="154"/>
      <c r="O158" s="152">
        <f>+F158+I158+L158</f>
        <v>0</v>
      </c>
      <c r="P158" s="155">
        <f>E158-O158</f>
        <v>0</v>
      </c>
    </row>
    <row r="159" spans="1:16" ht="11.25">
      <c r="A159" s="156"/>
      <c r="B159" s="157" t="s">
        <v>14</v>
      </c>
      <c r="C159" s="150"/>
      <c r="D159" s="153"/>
      <c r="E159" s="158">
        <f>SUM(E158:E158)</f>
        <v>0</v>
      </c>
      <c r="F159" s="158"/>
      <c r="G159" s="153"/>
      <c r="H159" s="154"/>
      <c r="I159" s="152"/>
      <c r="J159" s="153"/>
      <c r="K159" s="154"/>
      <c r="L159" s="152"/>
      <c r="M159" s="153"/>
      <c r="N159" s="154"/>
      <c r="O159" s="152"/>
      <c r="P159" s="155"/>
    </row>
    <row r="160" spans="1:16" ht="11.25">
      <c r="A160" s="156"/>
      <c r="B160" s="157"/>
      <c r="C160" s="150"/>
      <c r="D160" s="153"/>
      <c r="E160" s="158"/>
      <c r="F160" s="158"/>
      <c r="G160" s="153"/>
      <c r="H160" s="154"/>
      <c r="I160" s="152"/>
      <c r="J160" s="153"/>
      <c r="K160" s="154"/>
      <c r="L160" s="152"/>
      <c r="M160" s="153"/>
      <c r="N160" s="154"/>
      <c r="O160" s="152"/>
      <c r="P160" s="155"/>
    </row>
    <row r="161" spans="1:16" ht="11.25">
      <c r="A161" s="156"/>
      <c r="B161" s="157"/>
      <c r="C161" s="150"/>
      <c r="D161" s="153"/>
      <c r="E161" s="158"/>
      <c r="F161" s="158"/>
      <c r="G161" s="153"/>
      <c r="H161" s="154"/>
      <c r="I161" s="152"/>
      <c r="J161" s="153"/>
      <c r="K161" s="154"/>
      <c r="L161" s="152"/>
      <c r="M161" s="153"/>
      <c r="N161" s="154"/>
      <c r="O161" s="152"/>
      <c r="P161" s="155"/>
    </row>
    <row r="162" spans="1:16" ht="11.25">
      <c r="A162" s="156"/>
      <c r="B162" s="149"/>
      <c r="C162" s="150"/>
      <c r="D162" s="153"/>
      <c r="E162" s="152"/>
      <c r="F162" s="152"/>
      <c r="G162" s="153"/>
      <c r="H162" s="154"/>
      <c r="I162" s="152"/>
      <c r="J162" s="153"/>
      <c r="K162" s="154"/>
      <c r="L162" s="152"/>
      <c r="M162" s="153"/>
      <c r="N162" s="154"/>
      <c r="O162" s="152"/>
      <c r="P162" s="155"/>
    </row>
    <row r="163" spans="1:16" ht="11.25">
      <c r="A163" s="235" t="s">
        <v>96</v>
      </c>
      <c r="B163" s="149"/>
      <c r="C163" s="150"/>
      <c r="D163" s="153"/>
      <c r="E163" s="152"/>
      <c r="F163" s="152"/>
      <c r="G163" s="153"/>
      <c r="H163" s="154"/>
      <c r="I163" s="152"/>
      <c r="J163" s="153"/>
      <c r="K163" s="154"/>
      <c r="L163" s="152"/>
      <c r="M163" s="153"/>
      <c r="N163" s="154"/>
      <c r="O163" s="152"/>
      <c r="P163" s="155"/>
    </row>
    <row r="164" spans="1:16" ht="11.25">
      <c r="A164" s="148" t="s">
        <v>200</v>
      </c>
      <c r="B164" s="149" t="s">
        <v>98</v>
      </c>
      <c r="C164" s="236"/>
      <c r="D164" s="151" t="s">
        <v>163</v>
      </c>
      <c r="E164" s="152"/>
      <c r="F164" s="152"/>
      <c r="G164" s="153"/>
      <c r="H164" s="154"/>
      <c r="I164" s="152"/>
      <c r="J164" s="153"/>
      <c r="K164" s="154"/>
      <c r="L164" s="152"/>
      <c r="M164" s="153"/>
      <c r="N164" s="154"/>
      <c r="O164" s="152">
        <f aca="true" t="shared" si="10" ref="O164:O174">F164+I164+L164</f>
        <v>0</v>
      </c>
      <c r="P164" s="155">
        <f aca="true" t="shared" si="11" ref="P164:P174">E164-O164</f>
        <v>0</v>
      </c>
    </row>
    <row r="165" spans="1:16" ht="11.25">
      <c r="A165" s="156"/>
      <c r="B165" s="149" t="s">
        <v>99</v>
      </c>
      <c r="C165" s="150"/>
      <c r="D165" s="151" t="s">
        <v>161</v>
      </c>
      <c r="E165" s="152"/>
      <c r="F165" s="152"/>
      <c r="G165" s="153"/>
      <c r="H165" s="154"/>
      <c r="I165" s="152"/>
      <c r="J165" s="153"/>
      <c r="K165" s="154"/>
      <c r="L165" s="152"/>
      <c r="M165" s="153"/>
      <c r="N165" s="154"/>
      <c r="O165" s="152">
        <f t="shared" si="10"/>
        <v>0</v>
      </c>
      <c r="P165" s="155">
        <f t="shared" si="11"/>
        <v>0</v>
      </c>
    </row>
    <row r="166" spans="1:16" ht="11.25">
      <c r="A166" s="156"/>
      <c r="B166" s="149" t="s">
        <v>100</v>
      </c>
      <c r="C166" s="236"/>
      <c r="D166" s="151" t="s">
        <v>162</v>
      </c>
      <c r="E166" s="152"/>
      <c r="F166" s="152"/>
      <c r="G166" s="153"/>
      <c r="H166" s="154"/>
      <c r="I166" s="152"/>
      <c r="J166" s="153"/>
      <c r="K166" s="154"/>
      <c r="L166" s="152"/>
      <c r="M166" s="153"/>
      <c r="N166" s="154"/>
      <c r="O166" s="152">
        <f t="shared" si="10"/>
        <v>0</v>
      </c>
      <c r="P166" s="155">
        <f t="shared" si="11"/>
        <v>0</v>
      </c>
    </row>
    <row r="167" spans="1:16" ht="11.25">
      <c r="A167" s="156"/>
      <c r="B167" s="149" t="s">
        <v>101</v>
      </c>
      <c r="C167" s="150"/>
      <c r="D167" s="151" t="s">
        <v>160</v>
      </c>
      <c r="E167" s="152"/>
      <c r="F167" s="152"/>
      <c r="G167" s="153"/>
      <c r="H167" s="154"/>
      <c r="I167" s="152"/>
      <c r="J167" s="153"/>
      <c r="K167" s="154"/>
      <c r="L167" s="152"/>
      <c r="M167" s="153"/>
      <c r="N167" s="154"/>
      <c r="O167" s="152">
        <f t="shared" si="10"/>
        <v>0</v>
      </c>
      <c r="P167" s="155">
        <f t="shared" si="11"/>
        <v>0</v>
      </c>
    </row>
    <row r="168" spans="1:16" ht="11.25">
      <c r="A168" s="156"/>
      <c r="B168" s="149" t="s">
        <v>102</v>
      </c>
      <c r="C168" s="150"/>
      <c r="D168" s="151" t="s">
        <v>165</v>
      </c>
      <c r="E168" s="152"/>
      <c r="F168" s="152"/>
      <c r="G168" s="153"/>
      <c r="H168" s="154"/>
      <c r="I168" s="152"/>
      <c r="J168" s="153"/>
      <c r="K168" s="154"/>
      <c r="L168" s="152"/>
      <c r="M168" s="153"/>
      <c r="N168" s="154"/>
      <c r="O168" s="152">
        <f t="shared" si="10"/>
        <v>0</v>
      </c>
      <c r="P168" s="155">
        <f t="shared" si="11"/>
        <v>0</v>
      </c>
    </row>
    <row r="169" spans="1:16" ht="11.25">
      <c r="A169" s="156"/>
      <c r="B169" s="149" t="s">
        <v>103</v>
      </c>
      <c r="C169" s="150"/>
      <c r="D169" s="153">
        <v>3261</v>
      </c>
      <c r="E169" s="152"/>
      <c r="F169" s="152"/>
      <c r="G169" s="153"/>
      <c r="H169" s="154"/>
      <c r="I169" s="152"/>
      <c r="J169" s="153"/>
      <c r="K169" s="154"/>
      <c r="L169" s="152"/>
      <c r="M169" s="153"/>
      <c r="N169" s="154"/>
      <c r="O169" s="152">
        <f t="shared" si="10"/>
        <v>0</v>
      </c>
      <c r="P169" s="155">
        <f t="shared" si="11"/>
        <v>0</v>
      </c>
    </row>
    <row r="170" spans="1:16" ht="11.25">
      <c r="A170" s="156"/>
      <c r="B170" s="149" t="s">
        <v>104</v>
      </c>
      <c r="C170" s="150"/>
      <c r="D170" s="151" t="s">
        <v>164</v>
      </c>
      <c r="E170" s="152"/>
      <c r="F170" s="152"/>
      <c r="G170" s="153"/>
      <c r="H170" s="154"/>
      <c r="I170" s="152"/>
      <c r="J170" s="153"/>
      <c r="K170" s="154"/>
      <c r="L170" s="152"/>
      <c r="M170" s="153"/>
      <c r="N170" s="154"/>
      <c r="O170" s="152">
        <f t="shared" si="10"/>
        <v>0</v>
      </c>
      <c r="P170" s="155">
        <f t="shared" si="11"/>
        <v>0</v>
      </c>
    </row>
    <row r="171" spans="1:16" ht="11.25">
      <c r="A171" s="156"/>
      <c r="B171" s="149" t="s">
        <v>105</v>
      </c>
      <c r="C171" s="150"/>
      <c r="D171" s="153">
        <v>1044</v>
      </c>
      <c r="E171" s="152"/>
      <c r="F171" s="152"/>
      <c r="G171" s="153"/>
      <c r="H171" s="154"/>
      <c r="I171" s="152"/>
      <c r="J171" s="153"/>
      <c r="K171" s="154"/>
      <c r="L171" s="152"/>
      <c r="M171" s="153"/>
      <c r="N171" s="154"/>
      <c r="O171" s="152">
        <f t="shared" si="10"/>
        <v>0</v>
      </c>
      <c r="P171" s="155">
        <f t="shared" si="11"/>
        <v>0</v>
      </c>
    </row>
    <row r="172" spans="1:16" ht="11.25">
      <c r="A172" s="156"/>
      <c r="B172" s="149" t="s">
        <v>106</v>
      </c>
      <c r="C172" s="150"/>
      <c r="D172" s="153">
        <v>1518</v>
      </c>
      <c r="E172" s="152"/>
      <c r="F172" s="152"/>
      <c r="G172" s="153"/>
      <c r="H172" s="154"/>
      <c r="I172" s="152"/>
      <c r="J172" s="153"/>
      <c r="K172" s="154"/>
      <c r="L172" s="152"/>
      <c r="M172" s="153"/>
      <c r="N172" s="154"/>
      <c r="O172" s="152">
        <f t="shared" si="10"/>
        <v>0</v>
      </c>
      <c r="P172" s="155">
        <f t="shared" si="11"/>
        <v>0</v>
      </c>
    </row>
    <row r="173" spans="1:16" ht="11.25">
      <c r="A173" s="156"/>
      <c r="B173" s="149" t="s">
        <v>107</v>
      </c>
      <c r="C173" s="150"/>
      <c r="D173" s="153">
        <v>3306</v>
      </c>
      <c r="E173" s="152"/>
      <c r="F173" s="152"/>
      <c r="G173" s="153"/>
      <c r="H173" s="154"/>
      <c r="I173" s="152"/>
      <c r="J173" s="153"/>
      <c r="K173" s="154"/>
      <c r="L173" s="152"/>
      <c r="M173" s="153"/>
      <c r="N173" s="154"/>
      <c r="O173" s="152">
        <f t="shared" si="10"/>
        <v>0</v>
      </c>
      <c r="P173" s="155">
        <f t="shared" si="11"/>
        <v>0</v>
      </c>
    </row>
    <row r="174" spans="1:16" ht="11.25">
      <c r="A174" s="156"/>
      <c r="B174" s="277" t="s">
        <v>204</v>
      </c>
      <c r="C174" s="150"/>
      <c r="D174" s="153">
        <v>8973</v>
      </c>
      <c r="E174" s="152"/>
      <c r="F174" s="152"/>
      <c r="G174" s="153"/>
      <c r="H174" s="154"/>
      <c r="I174" s="152"/>
      <c r="J174" s="153"/>
      <c r="K174" s="154"/>
      <c r="L174" s="152"/>
      <c r="M174" s="153"/>
      <c r="N174" s="154"/>
      <c r="O174" s="152">
        <f t="shared" si="10"/>
        <v>0</v>
      </c>
      <c r="P174" s="155">
        <f t="shared" si="11"/>
        <v>0</v>
      </c>
    </row>
    <row r="175" spans="1:16" ht="11.25">
      <c r="A175" s="156"/>
      <c r="B175" s="157" t="s">
        <v>14</v>
      </c>
      <c r="C175" s="150"/>
      <c r="D175" s="153"/>
      <c r="E175" s="158">
        <f>SUM(E164:E174)</f>
        <v>0</v>
      </c>
      <c r="F175" s="158"/>
      <c r="G175" s="153"/>
      <c r="H175" s="154"/>
      <c r="I175" s="152"/>
      <c r="J175" s="153"/>
      <c r="K175" s="154"/>
      <c r="L175" s="152"/>
      <c r="M175" s="153"/>
      <c r="N175" s="154"/>
      <c r="O175" s="150"/>
      <c r="P175" s="159"/>
    </row>
    <row r="176" spans="1:16" ht="12" thickBot="1">
      <c r="A176" s="187"/>
      <c r="B176" s="188"/>
      <c r="C176" s="189"/>
      <c r="D176" s="173"/>
      <c r="E176" s="190"/>
      <c r="F176" s="190"/>
      <c r="G176" s="173"/>
      <c r="H176" s="192"/>
      <c r="I176" s="190"/>
      <c r="J176" s="173"/>
      <c r="K176" s="192"/>
      <c r="L176" s="190"/>
      <c r="M176" s="173"/>
      <c r="N176" s="192"/>
      <c r="O176" s="189"/>
      <c r="P176" s="237"/>
    </row>
    <row r="177" spans="1:16" ht="12" thickTop="1">
      <c r="A177" s="214"/>
      <c r="B177" s="214"/>
      <c r="C177" s="214"/>
      <c r="D177" s="215"/>
      <c r="E177" s="216"/>
      <c r="F177" s="216"/>
      <c r="G177" s="215"/>
      <c r="H177" s="218"/>
      <c r="I177" s="216"/>
      <c r="J177" s="215"/>
      <c r="K177" s="218"/>
      <c r="L177" s="216"/>
      <c r="M177" s="215"/>
      <c r="N177" s="218"/>
      <c r="O177" s="214"/>
      <c r="P177" s="214"/>
    </row>
    <row r="178" spans="1:16" ht="11.25">
      <c r="A178" s="214"/>
      <c r="B178" s="214"/>
      <c r="C178" s="214"/>
      <c r="D178" s="215"/>
      <c r="E178" s="216"/>
      <c r="F178" s="216"/>
      <c r="G178" s="215"/>
      <c r="H178" s="218"/>
      <c r="I178" s="216"/>
      <c r="J178" s="215"/>
      <c r="K178" s="218"/>
      <c r="L178" s="216"/>
      <c r="M178" s="215"/>
      <c r="N178" s="218"/>
      <c r="O178" s="214"/>
      <c r="P178" s="214"/>
    </row>
    <row r="179" spans="1:16" ht="11.25">
      <c r="A179" s="214"/>
      <c r="B179" s="214"/>
      <c r="C179" s="214"/>
      <c r="D179" s="215"/>
      <c r="E179" s="216"/>
      <c r="F179" s="216"/>
      <c r="G179" s="215"/>
      <c r="H179" s="218"/>
      <c r="I179" s="216"/>
      <c r="J179" s="215"/>
      <c r="K179" s="218"/>
      <c r="L179" s="216"/>
      <c r="M179" s="215"/>
      <c r="N179" s="218"/>
      <c r="O179" s="214"/>
      <c r="P179" s="214"/>
    </row>
    <row r="180" spans="1:16" ht="12" thickBot="1">
      <c r="A180" s="214"/>
      <c r="B180" s="214"/>
      <c r="C180" s="214"/>
      <c r="D180" s="215"/>
      <c r="E180" s="216"/>
      <c r="F180" s="216"/>
      <c r="G180" s="215"/>
      <c r="H180" s="218"/>
      <c r="I180" s="216"/>
      <c r="J180" s="215"/>
      <c r="K180" s="218"/>
      <c r="L180" s="216"/>
      <c r="M180" s="215"/>
      <c r="N180" s="218"/>
      <c r="O180" s="214"/>
      <c r="P180" s="214"/>
    </row>
    <row r="181" spans="1:16" ht="12.75" thickBot="1" thickTop="1">
      <c r="A181" s="198" t="s">
        <v>0</v>
      </c>
      <c r="B181" s="199" t="s">
        <v>1</v>
      </c>
      <c r="C181" s="199" t="s">
        <v>39</v>
      </c>
      <c r="D181" s="199" t="s">
        <v>2</v>
      </c>
      <c r="E181" s="199" t="s">
        <v>123</v>
      </c>
      <c r="F181" s="199" t="s">
        <v>175</v>
      </c>
      <c r="G181" s="199" t="s">
        <v>11</v>
      </c>
      <c r="H181" s="199" t="s">
        <v>12</v>
      </c>
      <c r="I181" s="199" t="s">
        <v>3</v>
      </c>
      <c r="J181" s="199" t="s">
        <v>11</v>
      </c>
      <c r="K181" s="199" t="s">
        <v>12</v>
      </c>
      <c r="L181" s="199" t="s">
        <v>186</v>
      </c>
      <c r="M181" s="199" t="s">
        <v>11</v>
      </c>
      <c r="N181" s="199" t="s">
        <v>12</v>
      </c>
      <c r="O181" s="199" t="s">
        <v>6</v>
      </c>
      <c r="P181" s="200" t="s">
        <v>7</v>
      </c>
    </row>
    <row r="182" spans="1:16" ht="12" thickTop="1">
      <c r="A182" s="238"/>
      <c r="B182" s="239"/>
      <c r="C182" s="239"/>
      <c r="D182" s="239"/>
      <c r="E182" s="239"/>
      <c r="F182" s="239"/>
      <c r="G182" s="239"/>
      <c r="H182" s="239"/>
      <c r="I182" s="239"/>
      <c r="J182" s="239"/>
      <c r="K182" s="239"/>
      <c r="L182" s="239"/>
      <c r="M182" s="239"/>
      <c r="N182" s="239"/>
      <c r="O182" s="239"/>
      <c r="P182" s="240"/>
    </row>
    <row r="183" spans="1:16" ht="11.25">
      <c r="A183" s="241" t="s">
        <v>108</v>
      </c>
      <c r="B183" s="194"/>
      <c r="C183" s="194"/>
      <c r="D183" s="195"/>
      <c r="E183" s="196"/>
      <c r="F183" s="196"/>
      <c r="G183" s="195"/>
      <c r="H183" s="197"/>
      <c r="I183" s="196"/>
      <c r="J183" s="195"/>
      <c r="K183" s="197"/>
      <c r="L183" s="196"/>
      <c r="M183" s="195"/>
      <c r="N183" s="197"/>
      <c r="O183" s="194"/>
      <c r="P183" s="242"/>
    </row>
    <row r="184" spans="1:16" ht="12" thickBot="1">
      <c r="A184" s="243"/>
      <c r="B184" s="194"/>
      <c r="C184" s="194"/>
      <c r="D184" s="195"/>
      <c r="E184" s="196"/>
      <c r="F184" s="196"/>
      <c r="G184" s="195"/>
      <c r="H184" s="197"/>
      <c r="I184" s="196"/>
      <c r="J184" s="195"/>
      <c r="K184" s="197"/>
      <c r="L184" s="196"/>
      <c r="M184" s="195"/>
      <c r="N184" s="197"/>
      <c r="O184" s="194"/>
      <c r="P184" s="244"/>
    </row>
    <row r="185" spans="1:16" ht="12" thickTop="1">
      <c r="A185" s="234" t="s">
        <v>109</v>
      </c>
      <c r="B185" s="276"/>
      <c r="C185" s="178"/>
      <c r="D185" s="179"/>
      <c r="E185" s="180"/>
      <c r="F185" s="180"/>
      <c r="G185" s="179"/>
      <c r="H185" s="181"/>
      <c r="I185" s="180"/>
      <c r="J185" s="179"/>
      <c r="K185" s="181"/>
      <c r="L185" s="180"/>
      <c r="M185" s="179"/>
      <c r="N185" s="181"/>
      <c r="O185" s="178"/>
      <c r="P185" s="182"/>
    </row>
    <row r="186" spans="1:16" ht="11.25">
      <c r="A186" s="148" t="s">
        <v>201</v>
      </c>
      <c r="B186" s="149" t="s">
        <v>111</v>
      </c>
      <c r="C186" s="150"/>
      <c r="D186" s="151" t="s">
        <v>167</v>
      </c>
      <c r="E186" s="225"/>
      <c r="F186" s="152"/>
      <c r="G186" s="153"/>
      <c r="H186" s="154"/>
      <c r="I186" s="152"/>
      <c r="J186" s="153"/>
      <c r="K186" s="154"/>
      <c r="L186" s="152"/>
      <c r="M186" s="153"/>
      <c r="N186" s="154"/>
      <c r="O186" s="152">
        <f>F186+I186+L186</f>
        <v>0</v>
      </c>
      <c r="P186" s="155">
        <f>E186-O186</f>
        <v>0</v>
      </c>
    </row>
    <row r="187" spans="1:16" ht="11.25">
      <c r="A187" s="156"/>
      <c r="B187" s="149" t="s">
        <v>112</v>
      </c>
      <c r="C187" s="150"/>
      <c r="D187" s="151" t="s">
        <v>166</v>
      </c>
      <c r="E187" s="152"/>
      <c r="F187" s="152"/>
      <c r="G187" s="153"/>
      <c r="H187" s="154"/>
      <c r="I187" s="152"/>
      <c r="J187" s="153"/>
      <c r="K187" s="154"/>
      <c r="L187" s="152"/>
      <c r="M187" s="153"/>
      <c r="N187" s="154"/>
      <c r="O187" s="152">
        <f>F187+I187+L187</f>
        <v>0</v>
      </c>
      <c r="P187" s="155">
        <f>E187-O187</f>
        <v>0</v>
      </c>
    </row>
    <row r="188" spans="1:16" ht="11.25">
      <c r="A188" s="156"/>
      <c r="B188" s="149" t="s">
        <v>173</v>
      </c>
      <c r="C188" s="150"/>
      <c r="D188" s="151">
        <v>2289</v>
      </c>
      <c r="E188" s="152"/>
      <c r="F188" s="152"/>
      <c r="G188" s="153"/>
      <c r="H188" s="154"/>
      <c r="I188" s="152"/>
      <c r="J188" s="153"/>
      <c r="K188" s="154"/>
      <c r="L188" s="152"/>
      <c r="M188" s="153"/>
      <c r="N188" s="154"/>
      <c r="O188" s="152">
        <f>F188+I188+L188</f>
        <v>0</v>
      </c>
      <c r="P188" s="155">
        <f>E188-O188</f>
        <v>0</v>
      </c>
    </row>
    <row r="189" spans="1:16" ht="11.25">
      <c r="A189" s="156"/>
      <c r="B189" s="157" t="s">
        <v>14</v>
      </c>
      <c r="C189" s="150"/>
      <c r="D189" s="153"/>
      <c r="E189" s="245">
        <f>SUM(E186:E188)</f>
        <v>0</v>
      </c>
      <c r="F189" s="158"/>
      <c r="G189" s="153"/>
      <c r="H189" s="154"/>
      <c r="I189" s="152"/>
      <c r="J189" s="153"/>
      <c r="K189" s="154"/>
      <c r="L189" s="152"/>
      <c r="M189" s="153"/>
      <c r="N189" s="154"/>
      <c r="O189" s="152"/>
      <c r="P189" s="155"/>
    </row>
    <row r="190" spans="1:16" ht="11.25">
      <c r="A190" s="156"/>
      <c r="B190" s="157"/>
      <c r="C190" s="150"/>
      <c r="D190" s="153"/>
      <c r="E190" s="245"/>
      <c r="F190" s="158"/>
      <c r="G190" s="153"/>
      <c r="H190" s="154"/>
      <c r="I190" s="152"/>
      <c r="J190" s="153"/>
      <c r="K190" s="154"/>
      <c r="L190" s="152"/>
      <c r="M190" s="153"/>
      <c r="N190" s="154"/>
      <c r="O190" s="152"/>
      <c r="P190" s="155"/>
    </row>
    <row r="191" spans="1:16" ht="11.25">
      <c r="A191" s="156"/>
      <c r="B191" s="157"/>
      <c r="C191" s="150"/>
      <c r="D191" s="153"/>
      <c r="E191" s="246"/>
      <c r="F191" s="158"/>
      <c r="G191" s="153"/>
      <c r="H191" s="154"/>
      <c r="I191" s="152"/>
      <c r="J191" s="153"/>
      <c r="K191" s="154"/>
      <c r="L191" s="152"/>
      <c r="M191" s="153"/>
      <c r="N191" s="154"/>
      <c r="O191" s="152"/>
      <c r="P191" s="155"/>
    </row>
    <row r="192" spans="1:16" ht="11.25">
      <c r="A192" s="156"/>
      <c r="B192" s="149"/>
      <c r="C192" s="150"/>
      <c r="D192" s="153"/>
      <c r="E192" s="152"/>
      <c r="F192" s="152"/>
      <c r="G192" s="153"/>
      <c r="H192" s="154"/>
      <c r="I192" s="152"/>
      <c r="J192" s="153"/>
      <c r="K192" s="154"/>
      <c r="L192" s="152"/>
      <c r="M192" s="153"/>
      <c r="N192" s="154"/>
      <c r="O192" s="152"/>
      <c r="P192" s="155"/>
    </row>
    <row r="193" spans="1:16" ht="11.25">
      <c r="A193" s="235" t="s">
        <v>113</v>
      </c>
      <c r="B193" s="149"/>
      <c r="C193" s="150"/>
      <c r="D193" s="153"/>
      <c r="E193" s="152"/>
      <c r="F193" s="152"/>
      <c r="G193" s="153"/>
      <c r="H193" s="154"/>
      <c r="I193" s="152"/>
      <c r="J193" s="153"/>
      <c r="K193" s="154"/>
      <c r="L193" s="152"/>
      <c r="M193" s="153"/>
      <c r="N193" s="154"/>
      <c r="O193" s="152"/>
      <c r="P193" s="155"/>
    </row>
    <row r="194" spans="1:16" ht="11.25">
      <c r="A194" s="148" t="s">
        <v>202</v>
      </c>
      <c r="B194" s="149" t="s">
        <v>115</v>
      </c>
      <c r="C194" s="150"/>
      <c r="D194" s="151" t="s">
        <v>169</v>
      </c>
      <c r="E194" s="152"/>
      <c r="F194" s="152"/>
      <c r="G194" s="153"/>
      <c r="H194" s="154"/>
      <c r="I194" s="152"/>
      <c r="J194" s="153"/>
      <c r="K194" s="154"/>
      <c r="L194" s="152"/>
      <c r="M194" s="153"/>
      <c r="N194" s="154"/>
      <c r="O194" s="152">
        <f>F194+I194+L194</f>
        <v>0</v>
      </c>
      <c r="P194" s="155">
        <f>E194-O194</f>
        <v>0</v>
      </c>
    </row>
    <row r="195" spans="1:16" ht="11.25">
      <c r="A195" s="156"/>
      <c r="B195" s="149" t="s">
        <v>116</v>
      </c>
      <c r="C195" s="150"/>
      <c r="D195" s="151" t="s">
        <v>168</v>
      </c>
      <c r="E195" s="152"/>
      <c r="F195" s="152"/>
      <c r="G195" s="153"/>
      <c r="H195" s="154"/>
      <c r="I195" s="152"/>
      <c r="J195" s="153"/>
      <c r="K195" s="154"/>
      <c r="L195" s="152"/>
      <c r="M195" s="153"/>
      <c r="N195" s="154"/>
      <c r="O195" s="152">
        <f>F195+I195+L195</f>
        <v>0</v>
      </c>
      <c r="P195" s="155">
        <f>E195-O195</f>
        <v>0</v>
      </c>
    </row>
    <row r="196" spans="1:16" ht="11.25">
      <c r="A196" s="156"/>
      <c r="B196" s="149"/>
      <c r="C196" s="150"/>
      <c r="D196" s="151"/>
      <c r="E196" s="152"/>
      <c r="F196" s="152"/>
      <c r="G196" s="153"/>
      <c r="H196" s="154"/>
      <c r="I196" s="152"/>
      <c r="J196" s="153"/>
      <c r="K196" s="154"/>
      <c r="L196" s="152"/>
      <c r="M196" s="153"/>
      <c r="N196" s="154"/>
      <c r="O196" s="152"/>
      <c r="P196" s="155"/>
    </row>
    <row r="197" spans="1:16" ht="11.25">
      <c r="A197" s="156"/>
      <c r="B197" s="157" t="s">
        <v>14</v>
      </c>
      <c r="C197" s="150"/>
      <c r="D197" s="153"/>
      <c r="E197" s="158">
        <f>SUM(E194:E195)</f>
        <v>0</v>
      </c>
      <c r="F197" s="158"/>
      <c r="G197" s="153"/>
      <c r="H197" s="154"/>
      <c r="I197" s="152"/>
      <c r="J197" s="153"/>
      <c r="K197" s="154"/>
      <c r="L197" s="152"/>
      <c r="M197" s="153"/>
      <c r="N197" s="154"/>
      <c r="O197" s="150"/>
      <c r="P197" s="159"/>
    </row>
    <row r="198" spans="1:16" ht="11.25">
      <c r="A198" s="160"/>
      <c r="B198" s="161"/>
      <c r="C198" s="162"/>
      <c r="D198" s="163"/>
      <c r="E198" s="164"/>
      <c r="F198" s="164"/>
      <c r="G198" s="163"/>
      <c r="H198" s="165"/>
      <c r="I198" s="166"/>
      <c r="J198" s="163"/>
      <c r="K198" s="165"/>
      <c r="L198" s="166"/>
      <c r="M198" s="163"/>
      <c r="N198" s="165"/>
      <c r="O198" s="162"/>
      <c r="P198" s="167"/>
    </row>
    <row r="199" spans="1:16" ht="11.25">
      <c r="A199" s="160"/>
      <c r="B199" s="161"/>
      <c r="C199" s="162"/>
      <c r="D199" s="163"/>
      <c r="E199" s="164"/>
      <c r="F199" s="164"/>
      <c r="G199" s="163"/>
      <c r="H199" s="165"/>
      <c r="I199" s="166"/>
      <c r="J199" s="163"/>
      <c r="K199" s="165"/>
      <c r="L199" s="166"/>
      <c r="M199" s="163"/>
      <c r="N199" s="165"/>
      <c r="O199" s="162"/>
      <c r="P199" s="167"/>
    </row>
    <row r="200" spans="1:16" ht="11.25">
      <c r="A200" s="160"/>
      <c r="B200" s="161"/>
      <c r="C200" s="162"/>
      <c r="D200" s="163"/>
      <c r="E200" s="164"/>
      <c r="F200" s="164"/>
      <c r="G200" s="163"/>
      <c r="H200" s="165"/>
      <c r="I200" s="166"/>
      <c r="J200" s="163"/>
      <c r="K200" s="165"/>
      <c r="L200" s="166"/>
      <c r="M200" s="163"/>
      <c r="N200" s="165"/>
      <c r="O200" s="162"/>
      <c r="P200" s="167"/>
    </row>
    <row r="201" spans="1:16" ht="11.25">
      <c r="A201" s="247" t="s">
        <v>212</v>
      </c>
      <c r="B201" s="161"/>
      <c r="C201" s="162"/>
      <c r="D201" s="163"/>
      <c r="E201" s="164"/>
      <c r="F201" s="164"/>
      <c r="G201" s="163"/>
      <c r="H201" s="165"/>
      <c r="I201" s="166"/>
      <c r="J201" s="163"/>
      <c r="K201" s="165"/>
      <c r="L201" s="166"/>
      <c r="M201" s="163"/>
      <c r="N201" s="165"/>
      <c r="O201" s="162"/>
      <c r="P201" s="167"/>
    </row>
    <row r="202" spans="1:16" ht="11.25">
      <c r="A202" s="248" t="s">
        <v>213</v>
      </c>
      <c r="B202" s="279" t="s">
        <v>214</v>
      </c>
      <c r="C202" s="162"/>
      <c r="D202" s="163"/>
      <c r="E202" s="249"/>
      <c r="F202" s="164"/>
      <c r="G202" s="163"/>
      <c r="H202" s="165"/>
      <c r="I202" s="166"/>
      <c r="J202" s="163"/>
      <c r="K202" s="165"/>
      <c r="L202" s="166"/>
      <c r="M202" s="163"/>
      <c r="N202" s="165"/>
      <c r="O202" s="152">
        <f>F202+I202+L202</f>
        <v>0</v>
      </c>
      <c r="P202" s="155">
        <f>E202-O202</f>
        <v>0</v>
      </c>
    </row>
    <row r="203" spans="1:16" ht="11.25">
      <c r="A203" s="248"/>
      <c r="B203" s="279"/>
      <c r="C203" s="162"/>
      <c r="D203" s="163"/>
      <c r="E203" s="249"/>
      <c r="F203" s="164"/>
      <c r="G203" s="163"/>
      <c r="H203" s="165"/>
      <c r="I203" s="166"/>
      <c r="J203" s="163"/>
      <c r="K203" s="165"/>
      <c r="L203" s="166"/>
      <c r="M203" s="163"/>
      <c r="N203" s="165"/>
      <c r="O203" s="166"/>
      <c r="P203" s="250"/>
    </row>
    <row r="204" spans="1:16" ht="11.25">
      <c r="A204" s="248"/>
      <c r="B204" s="280" t="s">
        <v>14</v>
      </c>
      <c r="C204" s="162"/>
      <c r="D204" s="163"/>
      <c r="E204" s="251">
        <f>SUM(E202)</f>
        <v>0</v>
      </c>
      <c r="F204" s="164"/>
      <c r="G204" s="163"/>
      <c r="H204" s="165"/>
      <c r="I204" s="166"/>
      <c r="J204" s="163"/>
      <c r="K204" s="165"/>
      <c r="L204" s="166"/>
      <c r="M204" s="163"/>
      <c r="N204" s="165"/>
      <c r="O204" s="166"/>
      <c r="P204" s="250"/>
    </row>
    <row r="205" spans="1:16" ht="11.25">
      <c r="A205" s="248"/>
      <c r="B205" s="279"/>
      <c r="C205" s="162"/>
      <c r="D205" s="163"/>
      <c r="E205" s="249"/>
      <c r="F205" s="164"/>
      <c r="G205" s="163"/>
      <c r="H205" s="165"/>
      <c r="I205" s="166"/>
      <c r="J205" s="163"/>
      <c r="K205" s="165"/>
      <c r="L205" s="166"/>
      <c r="M205" s="163"/>
      <c r="N205" s="165"/>
      <c r="O205" s="166"/>
      <c r="P205" s="250"/>
    </row>
    <row r="206" spans="1:16" ht="12" thickBot="1">
      <c r="A206" s="187"/>
      <c r="B206" s="188"/>
      <c r="C206" s="189"/>
      <c r="D206" s="173"/>
      <c r="E206" s="190"/>
      <c r="F206" s="190"/>
      <c r="G206" s="173"/>
      <c r="H206" s="192"/>
      <c r="I206" s="190"/>
      <c r="J206" s="173"/>
      <c r="K206" s="192"/>
      <c r="L206" s="190"/>
      <c r="M206" s="173"/>
      <c r="N206" s="192"/>
      <c r="O206" s="189"/>
      <c r="P206" s="237"/>
    </row>
    <row r="207" spans="1:16" ht="12" thickTop="1">
      <c r="A207" s="214"/>
      <c r="B207" s="252"/>
      <c r="C207" s="214"/>
      <c r="D207" s="215"/>
      <c r="E207" s="216"/>
      <c r="F207" s="216"/>
      <c r="G207" s="215"/>
      <c r="H207" s="218"/>
      <c r="I207" s="216"/>
      <c r="J207" s="215"/>
      <c r="K207" s="218"/>
      <c r="L207" s="216"/>
      <c r="M207" s="215"/>
      <c r="N207" s="218"/>
      <c r="O207" s="214"/>
      <c r="P207" s="253"/>
    </row>
    <row r="208" spans="1:16" ht="12" thickBot="1">
      <c r="A208" s="214"/>
      <c r="B208" s="254"/>
      <c r="C208" s="214"/>
      <c r="D208" s="215"/>
      <c r="E208" s="216"/>
      <c r="F208" s="216"/>
      <c r="G208" s="215"/>
      <c r="H208" s="218"/>
      <c r="I208" s="216"/>
      <c r="J208" s="215"/>
      <c r="K208" s="218"/>
      <c r="L208" s="216"/>
      <c r="M208" s="215"/>
      <c r="N208" s="218"/>
      <c r="O208" s="214"/>
      <c r="P208" s="255"/>
    </row>
    <row r="209" spans="1:16" ht="11.25">
      <c r="A209" s="214"/>
      <c r="B209" s="256"/>
      <c r="C209" s="257"/>
      <c r="D209" s="258"/>
      <c r="E209" s="259"/>
      <c r="F209" s="259"/>
      <c r="G209" s="258"/>
      <c r="H209" s="260"/>
      <c r="I209" s="259"/>
      <c r="J209" s="258"/>
      <c r="K209" s="260"/>
      <c r="L209" s="259"/>
      <c r="M209" s="258"/>
      <c r="N209" s="260"/>
      <c r="O209" s="257"/>
      <c r="P209" s="261"/>
    </row>
    <row r="210" spans="1:16" ht="11.25">
      <c r="A210" s="194"/>
      <c r="B210" s="262" t="s">
        <v>122</v>
      </c>
      <c r="C210" s="263"/>
      <c r="D210" s="264"/>
      <c r="E210" s="265">
        <f>SUM(E204+E197+E189+E175+E159+E147+E140+E96+E70+E55+E45+E30+E24+E8)</f>
        <v>0</v>
      </c>
      <c r="F210" s="266"/>
      <c r="G210" s="264"/>
      <c r="H210" s="267"/>
      <c r="I210" s="268"/>
      <c r="J210" s="264"/>
      <c r="K210" s="267"/>
      <c r="L210" s="268"/>
      <c r="M210" s="264"/>
      <c r="N210" s="267"/>
      <c r="O210" s="268">
        <f>SUM(O6:O206)</f>
        <v>0</v>
      </c>
      <c r="P210" s="269">
        <f>SUM(P6:P206)</f>
        <v>0</v>
      </c>
    </row>
    <row r="211" spans="1:16" ht="12" thickBot="1">
      <c r="A211" s="194"/>
      <c r="B211" s="270"/>
      <c r="C211" s="271"/>
      <c r="D211" s="272"/>
      <c r="E211" s="273"/>
      <c r="F211" s="273"/>
      <c r="G211" s="272"/>
      <c r="H211" s="274"/>
      <c r="I211" s="273"/>
      <c r="J211" s="272"/>
      <c r="K211" s="274"/>
      <c r="L211" s="273"/>
      <c r="M211" s="272"/>
      <c r="N211" s="274"/>
      <c r="O211" s="271"/>
      <c r="P211" s="275"/>
    </row>
  </sheetData>
  <sheetProtection/>
  <printOptions/>
  <pageMargins left="0.17" right="0.17" top="0.88" bottom="0.39" header="0.22" footer="0.18"/>
  <pageSetup horizontalDpi="600" verticalDpi="600" orientation="landscape" paperSize="9" scale="80" r:id="rId1"/>
  <headerFooter alignWithMargins="0">
    <oddHeader>&amp;L&amp;8&amp;D&amp;CSUBVENTIONS 2010&amp;R&amp;8Associations 2010</oddHeader>
  </headerFooter>
  <rowBreaks count="5" manualBreakCount="5">
    <brk id="35" max="255" man="1"/>
    <brk id="75" max="255" man="1"/>
    <brk id="103" max="255" man="1"/>
    <brk id="151" max="255" man="1"/>
    <brk id="17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P2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24.7109375" style="4" customWidth="1"/>
    <col min="2" max="2" width="30.140625" style="4" customWidth="1"/>
    <col min="3" max="3" width="10.00390625" style="4" bestFit="1" customWidth="1"/>
    <col min="4" max="4" width="6.421875" style="5" bestFit="1" customWidth="1"/>
    <col min="5" max="5" width="8.7109375" style="4" bestFit="1" customWidth="1"/>
    <col min="6" max="6" width="9.57421875" style="4" bestFit="1" customWidth="1"/>
    <col min="7" max="7" width="8.00390625" style="5" bestFit="1" customWidth="1"/>
    <col min="8" max="8" width="7.00390625" style="4" bestFit="1" customWidth="1"/>
    <col min="9" max="9" width="11.00390625" style="4" bestFit="1" customWidth="1"/>
    <col min="10" max="10" width="8.00390625" style="5" bestFit="1" customWidth="1"/>
    <col min="11" max="11" width="7.00390625" style="4" bestFit="1" customWidth="1"/>
    <col min="12" max="12" width="11.00390625" style="4" bestFit="1" customWidth="1"/>
    <col min="13" max="13" width="8.00390625" style="5" bestFit="1" customWidth="1"/>
    <col min="14" max="14" width="7.00390625" style="4" bestFit="1" customWidth="1"/>
    <col min="15" max="15" width="10.8515625" style="4" customWidth="1"/>
    <col min="16" max="16" width="12.28125" style="4" customWidth="1"/>
    <col min="17" max="16384" width="11.421875" style="4" customWidth="1"/>
  </cols>
  <sheetData>
    <row r="1" ht="12" thickBot="1"/>
    <row r="2" spans="1:16" ht="12.75" thickBot="1" thickTop="1">
      <c r="A2" s="1" t="s">
        <v>0</v>
      </c>
      <c r="B2" s="2" t="s">
        <v>1</v>
      </c>
      <c r="C2" s="2" t="s">
        <v>39</v>
      </c>
      <c r="D2" s="2" t="s">
        <v>2</v>
      </c>
      <c r="E2" s="2" t="s">
        <v>123</v>
      </c>
      <c r="F2" s="2" t="s">
        <v>175</v>
      </c>
      <c r="G2" s="2" t="s">
        <v>11</v>
      </c>
      <c r="H2" s="2" t="s">
        <v>12</v>
      </c>
      <c r="I2" s="2" t="s">
        <v>3</v>
      </c>
      <c r="J2" s="2" t="s">
        <v>11</v>
      </c>
      <c r="K2" s="2" t="s">
        <v>12</v>
      </c>
      <c r="L2" s="2" t="s">
        <v>186</v>
      </c>
      <c r="M2" s="2" t="s">
        <v>11</v>
      </c>
      <c r="N2" s="2" t="s">
        <v>12</v>
      </c>
      <c r="O2" s="2" t="s">
        <v>6</v>
      </c>
      <c r="P2" s="3" t="s">
        <v>7</v>
      </c>
    </row>
    <row r="3" spans="1:16" ht="12.75" thickBot="1" thickTop="1">
      <c r="A3" s="120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121"/>
    </row>
    <row r="4" spans="1:16" ht="13.5" customHeight="1" thickTop="1">
      <c r="A4" s="94" t="s">
        <v>136</v>
      </c>
      <c r="B4" s="95"/>
      <c r="E4" s="6"/>
      <c r="F4" s="6"/>
      <c r="I4" s="7"/>
      <c r="L4" s="7"/>
      <c r="P4" s="122"/>
    </row>
    <row r="5" spans="1:16" ht="13.5" customHeight="1" thickBot="1">
      <c r="A5" s="96"/>
      <c r="B5" s="97"/>
      <c r="E5" s="6"/>
      <c r="F5" s="6"/>
      <c r="I5" s="8"/>
      <c r="L5" s="7"/>
      <c r="P5" s="123"/>
    </row>
    <row r="6" spans="1:16" ht="12" thickTop="1">
      <c r="A6" s="141" t="s">
        <v>117</v>
      </c>
      <c r="B6" s="142"/>
      <c r="C6" s="143"/>
      <c r="D6" s="144"/>
      <c r="E6" s="145"/>
      <c r="F6" s="145"/>
      <c r="G6" s="144"/>
      <c r="H6" s="146"/>
      <c r="I6" s="145"/>
      <c r="J6" s="144"/>
      <c r="K6" s="146"/>
      <c r="L6" s="145"/>
      <c r="M6" s="144"/>
      <c r="N6" s="146"/>
      <c r="O6" s="143"/>
      <c r="P6" s="147"/>
    </row>
    <row r="7" spans="1:16" ht="11.25">
      <c r="A7" s="148" t="s">
        <v>192</v>
      </c>
      <c r="B7" s="149" t="s">
        <v>119</v>
      </c>
      <c r="C7" s="150"/>
      <c r="D7" s="151" t="s">
        <v>139</v>
      </c>
      <c r="E7" s="152"/>
      <c r="F7" s="152"/>
      <c r="G7" s="153"/>
      <c r="H7" s="154"/>
      <c r="I7" s="152"/>
      <c r="J7" s="153"/>
      <c r="K7" s="154"/>
      <c r="L7" s="152"/>
      <c r="M7" s="153"/>
      <c r="N7" s="154"/>
      <c r="O7" s="152">
        <f>+F7+I7+L7</f>
        <v>0</v>
      </c>
      <c r="P7" s="155">
        <f>+E7-O7</f>
        <v>0</v>
      </c>
    </row>
    <row r="8" spans="1:16" ht="11.25">
      <c r="A8" s="156"/>
      <c r="B8" s="157" t="s">
        <v>14</v>
      </c>
      <c r="C8" s="150"/>
      <c r="D8" s="153"/>
      <c r="E8" s="158">
        <f>SUM(E7)</f>
        <v>0</v>
      </c>
      <c r="F8" s="158"/>
      <c r="G8" s="153"/>
      <c r="H8" s="154"/>
      <c r="I8" s="152"/>
      <c r="J8" s="153"/>
      <c r="K8" s="154"/>
      <c r="L8" s="152"/>
      <c r="M8" s="153"/>
      <c r="N8" s="154"/>
      <c r="O8" s="150"/>
      <c r="P8" s="159"/>
    </row>
    <row r="9" spans="1:16" ht="11.25">
      <c r="A9" s="160"/>
      <c r="B9" s="161"/>
      <c r="C9" s="162"/>
      <c r="D9" s="163"/>
      <c r="E9" s="164"/>
      <c r="F9" s="164"/>
      <c r="G9" s="163"/>
      <c r="H9" s="165"/>
      <c r="I9" s="166"/>
      <c r="J9" s="163"/>
      <c r="K9" s="165"/>
      <c r="L9" s="166"/>
      <c r="M9" s="163"/>
      <c r="N9" s="165"/>
      <c r="O9" s="162"/>
      <c r="P9" s="167"/>
    </row>
    <row r="10" spans="1:16" ht="11.25">
      <c r="A10" s="160"/>
      <c r="B10" s="161"/>
      <c r="C10" s="162"/>
      <c r="D10" s="163"/>
      <c r="E10" s="164"/>
      <c r="F10" s="164"/>
      <c r="G10" s="163"/>
      <c r="H10" s="165"/>
      <c r="I10" s="166"/>
      <c r="J10" s="163"/>
      <c r="K10" s="165"/>
      <c r="L10" s="166"/>
      <c r="M10" s="163"/>
      <c r="N10" s="165"/>
      <c r="O10" s="162"/>
      <c r="P10" s="167"/>
    </row>
    <row r="11" spans="1:16" ht="11.25">
      <c r="A11" s="160"/>
      <c r="B11" s="168"/>
      <c r="C11" s="162"/>
      <c r="D11" s="163"/>
      <c r="E11" s="166"/>
      <c r="F11" s="166"/>
      <c r="G11" s="163"/>
      <c r="H11" s="165"/>
      <c r="I11" s="166"/>
      <c r="J11" s="163"/>
      <c r="K11" s="165"/>
      <c r="L11" s="166"/>
      <c r="M11" s="163"/>
      <c r="N11" s="165"/>
      <c r="O11" s="162"/>
      <c r="P11" s="167"/>
    </row>
    <row r="12" spans="1:16" ht="11.25">
      <c r="A12" s="169" t="s">
        <v>135</v>
      </c>
      <c r="B12" s="149"/>
      <c r="C12" s="150"/>
      <c r="D12" s="153"/>
      <c r="E12" s="152"/>
      <c r="F12" s="152"/>
      <c r="G12" s="170"/>
      <c r="H12" s="154"/>
      <c r="I12" s="152"/>
      <c r="J12" s="153"/>
      <c r="K12" s="154"/>
      <c r="L12" s="152"/>
      <c r="M12" s="153"/>
      <c r="N12" s="154"/>
      <c r="O12" s="152"/>
      <c r="P12" s="155"/>
    </row>
    <row r="13" spans="1:16" ht="11.25">
      <c r="A13" s="148" t="s">
        <v>193</v>
      </c>
      <c r="B13" s="149" t="s">
        <v>90</v>
      </c>
      <c r="C13" s="150"/>
      <c r="D13" s="153">
        <v>5961</v>
      </c>
      <c r="E13" s="152"/>
      <c r="F13" s="152"/>
      <c r="G13" s="170"/>
      <c r="H13" s="154"/>
      <c r="I13" s="152"/>
      <c r="J13" s="153"/>
      <c r="K13" s="154"/>
      <c r="L13" s="152"/>
      <c r="M13" s="153"/>
      <c r="N13" s="154"/>
      <c r="O13" s="152">
        <f aca="true" t="shared" si="0" ref="O13:O23">F13+I13+L13</f>
        <v>0</v>
      </c>
      <c r="P13" s="155">
        <f aca="true" t="shared" si="1" ref="P13:P23">E13-O13</f>
        <v>0</v>
      </c>
    </row>
    <row r="14" spans="1:16" ht="11.25">
      <c r="A14" s="156"/>
      <c r="B14" s="149" t="s">
        <v>77</v>
      </c>
      <c r="C14" s="150"/>
      <c r="D14" s="151" t="s">
        <v>144</v>
      </c>
      <c r="E14" s="152"/>
      <c r="F14" s="152"/>
      <c r="G14" s="170"/>
      <c r="H14" s="154"/>
      <c r="I14" s="152"/>
      <c r="J14" s="153"/>
      <c r="K14" s="154"/>
      <c r="L14" s="152"/>
      <c r="M14" s="153"/>
      <c r="N14" s="154"/>
      <c r="O14" s="152">
        <f t="shared" si="0"/>
        <v>0</v>
      </c>
      <c r="P14" s="155">
        <f t="shared" si="1"/>
        <v>0</v>
      </c>
    </row>
    <row r="15" spans="1:16" ht="11.25">
      <c r="A15" s="156"/>
      <c r="B15" s="149" t="s">
        <v>79</v>
      </c>
      <c r="C15" s="150"/>
      <c r="D15" s="151" t="s">
        <v>145</v>
      </c>
      <c r="E15" s="152"/>
      <c r="F15" s="152"/>
      <c r="G15" s="170"/>
      <c r="H15" s="154"/>
      <c r="I15" s="152"/>
      <c r="J15" s="153"/>
      <c r="K15" s="154"/>
      <c r="L15" s="152"/>
      <c r="M15" s="153"/>
      <c r="N15" s="154"/>
      <c r="O15" s="152">
        <f t="shared" si="0"/>
        <v>0</v>
      </c>
      <c r="P15" s="155">
        <f t="shared" si="1"/>
        <v>0</v>
      </c>
    </row>
    <row r="16" spans="1:16" ht="11.25">
      <c r="A16" s="156"/>
      <c r="B16" s="149" t="s">
        <v>83</v>
      </c>
      <c r="C16" s="150"/>
      <c r="D16" s="151" t="s">
        <v>142</v>
      </c>
      <c r="E16" s="152"/>
      <c r="F16" s="152"/>
      <c r="G16" s="170"/>
      <c r="H16" s="154"/>
      <c r="I16" s="152"/>
      <c r="J16" s="153"/>
      <c r="K16" s="154"/>
      <c r="L16" s="152"/>
      <c r="M16" s="153"/>
      <c r="N16" s="154"/>
      <c r="O16" s="152">
        <f t="shared" si="0"/>
        <v>0</v>
      </c>
      <c r="P16" s="155">
        <f t="shared" si="1"/>
        <v>0</v>
      </c>
    </row>
    <row r="17" spans="1:16" ht="11.25">
      <c r="A17" s="156"/>
      <c r="B17" s="149" t="s">
        <v>85</v>
      </c>
      <c r="C17" s="150"/>
      <c r="D17" s="153">
        <v>5963</v>
      </c>
      <c r="E17" s="152"/>
      <c r="F17" s="152"/>
      <c r="G17" s="170"/>
      <c r="H17" s="154"/>
      <c r="I17" s="152"/>
      <c r="J17" s="153"/>
      <c r="K17" s="154"/>
      <c r="L17" s="152"/>
      <c r="M17" s="153"/>
      <c r="N17" s="154"/>
      <c r="O17" s="152">
        <f t="shared" si="0"/>
        <v>0</v>
      </c>
      <c r="P17" s="155">
        <f t="shared" si="1"/>
        <v>0</v>
      </c>
    </row>
    <row r="18" spans="1:16" ht="11.25">
      <c r="A18" s="156"/>
      <c r="B18" s="149" t="s">
        <v>86</v>
      </c>
      <c r="C18" s="150"/>
      <c r="D18" s="153">
        <v>5964</v>
      </c>
      <c r="E18" s="152"/>
      <c r="F18" s="152"/>
      <c r="G18" s="170"/>
      <c r="H18" s="154"/>
      <c r="I18" s="152"/>
      <c r="J18" s="153"/>
      <c r="K18" s="154"/>
      <c r="L18" s="152"/>
      <c r="M18" s="153"/>
      <c r="N18" s="154"/>
      <c r="O18" s="152">
        <f t="shared" si="0"/>
        <v>0</v>
      </c>
      <c r="P18" s="155">
        <f t="shared" si="1"/>
        <v>0</v>
      </c>
    </row>
    <row r="19" spans="1:16" ht="22.5">
      <c r="A19" s="156"/>
      <c r="B19" s="149" t="s">
        <v>87</v>
      </c>
      <c r="C19" s="150"/>
      <c r="D19" s="153">
        <v>5965</v>
      </c>
      <c r="E19" s="152"/>
      <c r="F19" s="152"/>
      <c r="G19" s="170"/>
      <c r="H19" s="154"/>
      <c r="I19" s="152"/>
      <c r="J19" s="153"/>
      <c r="K19" s="154"/>
      <c r="L19" s="152"/>
      <c r="M19" s="153"/>
      <c r="N19" s="154"/>
      <c r="O19" s="152">
        <f t="shared" si="0"/>
        <v>0</v>
      </c>
      <c r="P19" s="155">
        <f t="shared" si="1"/>
        <v>0</v>
      </c>
    </row>
    <row r="20" spans="1:16" ht="11.25">
      <c r="A20" s="156"/>
      <c r="B20" s="149" t="s">
        <v>88</v>
      </c>
      <c r="C20" s="150"/>
      <c r="D20" s="153">
        <v>5966</v>
      </c>
      <c r="E20" s="152"/>
      <c r="F20" s="152"/>
      <c r="G20" s="170"/>
      <c r="H20" s="154"/>
      <c r="I20" s="152"/>
      <c r="J20" s="153"/>
      <c r="K20" s="154"/>
      <c r="L20" s="152"/>
      <c r="M20" s="153"/>
      <c r="N20" s="154"/>
      <c r="O20" s="152">
        <f t="shared" si="0"/>
        <v>0</v>
      </c>
      <c r="P20" s="155">
        <f t="shared" si="1"/>
        <v>0</v>
      </c>
    </row>
    <row r="21" spans="1:16" ht="11.25">
      <c r="A21" s="156"/>
      <c r="B21" s="149" t="s">
        <v>91</v>
      </c>
      <c r="C21" s="150"/>
      <c r="D21" s="153">
        <v>5967</v>
      </c>
      <c r="E21" s="152"/>
      <c r="F21" s="152"/>
      <c r="G21" s="170"/>
      <c r="H21" s="154"/>
      <c r="I21" s="152"/>
      <c r="J21" s="153"/>
      <c r="K21" s="154"/>
      <c r="L21" s="152"/>
      <c r="M21" s="153"/>
      <c r="N21" s="154"/>
      <c r="O21" s="152">
        <f t="shared" si="0"/>
        <v>0</v>
      </c>
      <c r="P21" s="155">
        <f t="shared" si="1"/>
        <v>0</v>
      </c>
    </row>
    <row r="22" spans="1:16" ht="11.25">
      <c r="A22" s="156"/>
      <c r="B22" s="149" t="s">
        <v>206</v>
      </c>
      <c r="C22" s="150"/>
      <c r="D22" s="153">
        <v>6047</v>
      </c>
      <c r="E22" s="152"/>
      <c r="F22" s="152"/>
      <c r="G22" s="170"/>
      <c r="H22" s="154"/>
      <c r="I22" s="152"/>
      <c r="J22" s="153"/>
      <c r="K22" s="154"/>
      <c r="L22" s="152"/>
      <c r="M22" s="153"/>
      <c r="N22" s="154"/>
      <c r="O22" s="152">
        <f t="shared" si="0"/>
        <v>0</v>
      </c>
      <c r="P22" s="155">
        <f t="shared" si="1"/>
        <v>0</v>
      </c>
    </row>
    <row r="23" spans="1:16" ht="11.25">
      <c r="A23" s="156"/>
      <c r="B23" s="149" t="s">
        <v>92</v>
      </c>
      <c r="C23" s="150"/>
      <c r="D23" s="153">
        <v>3037</v>
      </c>
      <c r="E23" s="152"/>
      <c r="F23" s="152"/>
      <c r="G23" s="170"/>
      <c r="H23" s="154"/>
      <c r="I23" s="152"/>
      <c r="J23" s="153"/>
      <c r="K23" s="154"/>
      <c r="L23" s="152"/>
      <c r="M23" s="153"/>
      <c r="N23" s="154"/>
      <c r="O23" s="152">
        <f t="shared" si="0"/>
        <v>0</v>
      </c>
      <c r="P23" s="155">
        <f t="shared" si="1"/>
        <v>0</v>
      </c>
    </row>
    <row r="24" spans="1:16" ht="11.25">
      <c r="A24" s="156"/>
      <c r="B24" s="157" t="s">
        <v>14</v>
      </c>
      <c r="C24" s="150"/>
      <c r="D24" s="153"/>
      <c r="E24" s="158">
        <f>SUM(E13:E23)</f>
        <v>0</v>
      </c>
      <c r="F24" s="158"/>
      <c r="G24" s="170"/>
      <c r="H24" s="154"/>
      <c r="I24" s="152"/>
      <c r="J24" s="153"/>
      <c r="K24" s="154"/>
      <c r="L24" s="152"/>
      <c r="M24" s="153"/>
      <c r="N24" s="154"/>
      <c r="O24" s="152"/>
      <c r="P24" s="155"/>
    </row>
    <row r="25" spans="1:16" ht="11.25">
      <c r="A25" s="156"/>
      <c r="B25" s="157"/>
      <c r="C25" s="150"/>
      <c r="D25" s="153"/>
      <c r="E25" s="158"/>
      <c r="F25" s="158"/>
      <c r="G25" s="170"/>
      <c r="H25" s="154"/>
      <c r="I25" s="152"/>
      <c r="J25" s="153"/>
      <c r="K25" s="154"/>
      <c r="L25" s="152"/>
      <c r="M25" s="153"/>
      <c r="N25" s="154"/>
      <c r="O25" s="152"/>
      <c r="P25" s="155"/>
    </row>
    <row r="26" spans="1:16" ht="11.25">
      <c r="A26" s="156"/>
      <c r="B26" s="157"/>
      <c r="C26" s="150"/>
      <c r="D26" s="153"/>
      <c r="E26" s="158"/>
      <c r="F26" s="158"/>
      <c r="G26" s="170"/>
      <c r="H26" s="154"/>
      <c r="I26" s="152"/>
      <c r="J26" s="153"/>
      <c r="K26" s="154"/>
      <c r="L26" s="152"/>
      <c r="M26" s="153"/>
      <c r="N26" s="154"/>
      <c r="O26" s="152"/>
      <c r="P26" s="155"/>
    </row>
    <row r="27" spans="1:16" ht="11.25">
      <c r="A27" s="156"/>
      <c r="B27" s="149"/>
      <c r="C27" s="150"/>
      <c r="D27" s="153"/>
      <c r="E27" s="152"/>
      <c r="F27" s="152"/>
      <c r="G27" s="170"/>
      <c r="H27" s="154"/>
      <c r="I27" s="152"/>
      <c r="J27" s="153"/>
      <c r="K27" s="154"/>
      <c r="L27" s="152"/>
      <c r="M27" s="153"/>
      <c r="N27" s="154"/>
      <c r="O27" s="152"/>
      <c r="P27" s="155"/>
    </row>
    <row r="28" spans="1:16" ht="11.25">
      <c r="A28" s="169" t="s">
        <v>137</v>
      </c>
      <c r="B28" s="149"/>
      <c r="C28" s="150"/>
      <c r="D28" s="153"/>
      <c r="E28" s="152"/>
      <c r="F28" s="152"/>
      <c r="G28" s="153"/>
      <c r="H28" s="154"/>
      <c r="I28" s="152"/>
      <c r="J28" s="153"/>
      <c r="K28" s="154"/>
      <c r="L28" s="152"/>
      <c r="M28" s="153"/>
      <c r="N28" s="154"/>
      <c r="O28" s="152"/>
      <c r="P28" s="155"/>
    </row>
    <row r="29" spans="1:16" ht="11.25">
      <c r="A29" s="148" t="s">
        <v>205</v>
      </c>
      <c r="B29" s="149" t="s">
        <v>121</v>
      </c>
      <c r="C29" s="150"/>
      <c r="D29" s="151" t="s">
        <v>150</v>
      </c>
      <c r="E29" s="152"/>
      <c r="F29" s="152"/>
      <c r="G29" s="153"/>
      <c r="H29" s="154"/>
      <c r="I29" s="152"/>
      <c r="J29" s="153"/>
      <c r="K29" s="154"/>
      <c r="L29" s="152"/>
      <c r="M29" s="153"/>
      <c r="N29" s="154"/>
      <c r="O29" s="152">
        <f>F29+I29+L29</f>
        <v>0</v>
      </c>
      <c r="P29" s="155">
        <f>E29-O29</f>
        <v>0</v>
      </c>
    </row>
    <row r="30" spans="1:16" ht="11.25">
      <c r="A30" s="156"/>
      <c r="B30" s="157" t="s">
        <v>14</v>
      </c>
      <c r="C30" s="150"/>
      <c r="D30" s="153"/>
      <c r="E30" s="158">
        <f>SUM(E29)</f>
        <v>0</v>
      </c>
      <c r="F30" s="158"/>
      <c r="G30" s="153"/>
      <c r="H30" s="154"/>
      <c r="I30" s="152"/>
      <c r="J30" s="153"/>
      <c r="K30" s="154"/>
      <c r="L30" s="152"/>
      <c r="M30" s="153"/>
      <c r="N30" s="154"/>
      <c r="O30" s="150"/>
      <c r="P30" s="159"/>
    </row>
    <row r="31" spans="1:16" ht="12" thickBot="1">
      <c r="A31" s="171"/>
      <c r="B31" s="172"/>
      <c r="C31" s="173"/>
      <c r="D31" s="173"/>
      <c r="E31" s="173"/>
      <c r="F31" s="173"/>
      <c r="G31" s="173"/>
      <c r="H31" s="173"/>
      <c r="I31" s="174"/>
      <c r="J31" s="173"/>
      <c r="K31" s="175"/>
      <c r="L31" s="174"/>
      <c r="M31" s="173"/>
      <c r="N31" s="175"/>
      <c r="O31" s="173"/>
      <c r="P31" s="176"/>
    </row>
    <row r="32" spans="1:16" ht="12" thickTop="1">
      <c r="A32" s="38"/>
      <c r="B32" s="38"/>
      <c r="C32" s="38"/>
      <c r="D32" s="38"/>
      <c r="E32" s="38"/>
      <c r="F32" s="38"/>
      <c r="G32" s="38"/>
      <c r="H32" s="38"/>
      <c r="I32" s="108"/>
      <c r="J32" s="38"/>
      <c r="K32" s="111"/>
      <c r="L32" s="108"/>
      <c r="M32" s="38"/>
      <c r="N32" s="111"/>
      <c r="O32" s="38"/>
      <c r="P32" s="38"/>
    </row>
    <row r="33" spans="1:16" ht="11.25">
      <c r="A33" s="38"/>
      <c r="B33" s="38"/>
      <c r="C33" s="38"/>
      <c r="D33" s="38"/>
      <c r="E33" s="38"/>
      <c r="F33" s="38"/>
      <c r="G33" s="38"/>
      <c r="H33" s="38"/>
      <c r="I33" s="108"/>
      <c r="J33" s="38"/>
      <c r="K33" s="111"/>
      <c r="L33" s="108"/>
      <c r="M33" s="38"/>
      <c r="N33" s="111"/>
      <c r="O33" s="38"/>
      <c r="P33" s="38"/>
    </row>
    <row r="34" spans="1:16" ht="11.25">
      <c r="A34" s="38"/>
      <c r="B34" s="38"/>
      <c r="C34" s="38"/>
      <c r="D34" s="38"/>
      <c r="E34" s="38"/>
      <c r="F34" s="38"/>
      <c r="G34" s="38"/>
      <c r="H34" s="38"/>
      <c r="I34" s="108"/>
      <c r="J34" s="38"/>
      <c r="K34" s="111"/>
      <c r="L34" s="108"/>
      <c r="M34" s="38"/>
      <c r="N34" s="111"/>
      <c r="O34" s="38"/>
      <c r="P34" s="38"/>
    </row>
    <row r="35" spans="1:16" ht="11.25">
      <c r="A35" s="38"/>
      <c r="B35" s="38"/>
      <c r="C35" s="38"/>
      <c r="D35" s="38"/>
      <c r="E35" s="38"/>
      <c r="F35" s="38"/>
      <c r="G35" s="38"/>
      <c r="H35" s="38"/>
      <c r="I35" s="108"/>
      <c r="J35" s="38"/>
      <c r="K35" s="111"/>
      <c r="L35" s="108"/>
      <c r="M35" s="38"/>
      <c r="N35" s="111"/>
      <c r="O35" s="38"/>
      <c r="P35" s="38"/>
    </row>
    <row r="36" spans="1:16" ht="12" thickBot="1">
      <c r="A36" s="38"/>
      <c r="B36" s="38"/>
      <c r="C36" s="38"/>
      <c r="D36" s="38"/>
      <c r="E36" s="38"/>
      <c r="F36" s="38"/>
      <c r="G36" s="38"/>
      <c r="H36" s="38"/>
      <c r="I36" s="108"/>
      <c r="J36" s="38"/>
      <c r="K36" s="111"/>
      <c r="L36" s="108"/>
      <c r="M36" s="38"/>
      <c r="N36" s="111"/>
      <c r="O36" s="38"/>
      <c r="P36" s="38"/>
    </row>
    <row r="37" spans="1:16" ht="12.75" thickBot="1" thickTop="1">
      <c r="A37" s="1" t="s">
        <v>0</v>
      </c>
      <c r="B37" s="2" t="s">
        <v>1</v>
      </c>
      <c r="C37" s="2" t="s">
        <v>39</v>
      </c>
      <c r="D37" s="2" t="s">
        <v>2</v>
      </c>
      <c r="E37" s="2" t="s">
        <v>123</v>
      </c>
      <c r="F37" s="2" t="s">
        <v>175</v>
      </c>
      <c r="G37" s="2" t="s">
        <v>11</v>
      </c>
      <c r="H37" s="2" t="s">
        <v>12</v>
      </c>
      <c r="I37" s="2" t="s">
        <v>3</v>
      </c>
      <c r="J37" s="2" t="s">
        <v>11</v>
      </c>
      <c r="K37" s="2" t="s">
        <v>12</v>
      </c>
      <c r="L37" s="2" t="s">
        <v>186</v>
      </c>
      <c r="M37" s="2" t="s">
        <v>11</v>
      </c>
      <c r="N37" s="2" t="s">
        <v>12</v>
      </c>
      <c r="O37" s="2" t="s">
        <v>6</v>
      </c>
      <c r="P37" s="3" t="s">
        <v>7</v>
      </c>
    </row>
    <row r="38" spans="1:16" ht="12.75" thickBot="1" thickTop="1">
      <c r="A38" s="119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121"/>
    </row>
    <row r="39" spans="1:16" ht="12" thickTop="1">
      <c r="A39" s="98" t="s">
        <v>8</v>
      </c>
      <c r="E39" s="6"/>
      <c r="F39" s="6"/>
      <c r="I39" s="6"/>
      <c r="K39" s="32"/>
      <c r="L39" s="6"/>
      <c r="N39" s="32"/>
      <c r="P39" s="122"/>
    </row>
    <row r="40" spans="1:16" ht="12" thickBot="1">
      <c r="A40" s="99"/>
      <c r="E40" s="6"/>
      <c r="F40" s="6"/>
      <c r="I40" s="39"/>
      <c r="K40" s="32"/>
      <c r="L40" s="6"/>
      <c r="N40" s="32"/>
      <c r="P40" s="123"/>
    </row>
    <row r="41" spans="1:16" ht="12" thickTop="1">
      <c r="A41" s="177" t="s">
        <v>124</v>
      </c>
      <c r="B41" s="178"/>
      <c r="C41" s="178"/>
      <c r="D41" s="179"/>
      <c r="E41" s="180"/>
      <c r="F41" s="180"/>
      <c r="G41" s="179"/>
      <c r="H41" s="178"/>
      <c r="I41" s="180"/>
      <c r="J41" s="179"/>
      <c r="K41" s="181"/>
      <c r="L41" s="180"/>
      <c r="M41" s="179"/>
      <c r="N41" s="181"/>
      <c r="O41" s="178"/>
      <c r="P41" s="182"/>
    </row>
    <row r="42" spans="1:16" ht="11.25">
      <c r="A42" s="148" t="s">
        <v>195</v>
      </c>
      <c r="B42" s="149" t="s">
        <v>10</v>
      </c>
      <c r="C42" s="150"/>
      <c r="D42" s="151" t="s">
        <v>151</v>
      </c>
      <c r="E42" s="152"/>
      <c r="F42" s="152"/>
      <c r="G42" s="170"/>
      <c r="H42" s="154"/>
      <c r="I42" s="152"/>
      <c r="J42" s="153"/>
      <c r="K42" s="154"/>
      <c r="L42" s="152"/>
      <c r="M42" s="153"/>
      <c r="N42" s="154"/>
      <c r="O42" s="152">
        <f>F42+I42+L42</f>
        <v>0</v>
      </c>
      <c r="P42" s="155">
        <f>E42-O42</f>
        <v>0</v>
      </c>
    </row>
    <row r="43" spans="1:16" ht="11.25">
      <c r="A43" s="156"/>
      <c r="B43" s="149" t="s">
        <v>13</v>
      </c>
      <c r="C43" s="150"/>
      <c r="D43" s="151" t="s">
        <v>152</v>
      </c>
      <c r="E43" s="152"/>
      <c r="F43" s="152"/>
      <c r="G43" s="170"/>
      <c r="H43" s="154"/>
      <c r="I43" s="152"/>
      <c r="J43" s="153"/>
      <c r="K43" s="154"/>
      <c r="L43" s="152"/>
      <c r="M43" s="153"/>
      <c r="N43" s="154"/>
      <c r="O43" s="152">
        <f>F43+I43+L43</f>
        <v>0</v>
      </c>
      <c r="P43" s="155">
        <f>E43-O43</f>
        <v>0</v>
      </c>
    </row>
    <row r="44" spans="1:16" ht="11.25">
      <c r="A44" s="156"/>
      <c r="B44" s="149" t="s">
        <v>188</v>
      </c>
      <c r="C44" s="150"/>
      <c r="D44" s="153">
        <v>1045</v>
      </c>
      <c r="E44" s="152"/>
      <c r="F44" s="152"/>
      <c r="G44" s="170"/>
      <c r="H44" s="154"/>
      <c r="I44" s="152"/>
      <c r="J44" s="153"/>
      <c r="K44" s="154"/>
      <c r="L44" s="152"/>
      <c r="M44" s="153"/>
      <c r="N44" s="154"/>
      <c r="O44" s="152">
        <f>F44+I44+L44</f>
        <v>0</v>
      </c>
      <c r="P44" s="155">
        <f>E44-O44</f>
        <v>0</v>
      </c>
    </row>
    <row r="45" spans="1:16" ht="11.25">
      <c r="A45" s="156"/>
      <c r="B45" s="157" t="s">
        <v>14</v>
      </c>
      <c r="C45" s="183"/>
      <c r="D45" s="153"/>
      <c r="E45" s="158">
        <f>SUM(E42:E44)</f>
        <v>0</v>
      </c>
      <c r="F45" s="158"/>
      <c r="G45" s="170"/>
      <c r="H45" s="154"/>
      <c r="I45" s="152"/>
      <c r="J45" s="153"/>
      <c r="K45" s="154"/>
      <c r="L45" s="152"/>
      <c r="M45" s="153"/>
      <c r="N45" s="154"/>
      <c r="O45" s="152"/>
      <c r="P45" s="155"/>
    </row>
    <row r="46" spans="1:16" ht="11.25">
      <c r="A46" s="156"/>
      <c r="B46" s="157"/>
      <c r="C46" s="183"/>
      <c r="D46" s="153"/>
      <c r="E46" s="158"/>
      <c r="F46" s="158"/>
      <c r="G46" s="170"/>
      <c r="H46" s="154"/>
      <c r="I46" s="152"/>
      <c r="J46" s="153"/>
      <c r="K46" s="154"/>
      <c r="L46" s="152"/>
      <c r="M46" s="153"/>
      <c r="N46" s="154"/>
      <c r="O46" s="152"/>
      <c r="P46" s="155"/>
    </row>
    <row r="47" spans="1:16" ht="11.25">
      <c r="A47" s="156"/>
      <c r="B47" s="157"/>
      <c r="C47" s="183"/>
      <c r="D47" s="153"/>
      <c r="E47" s="158"/>
      <c r="F47" s="158"/>
      <c r="G47" s="170"/>
      <c r="H47" s="154"/>
      <c r="I47" s="152"/>
      <c r="J47" s="153"/>
      <c r="K47" s="154"/>
      <c r="L47" s="152"/>
      <c r="M47" s="153"/>
      <c r="N47" s="154"/>
      <c r="O47" s="152"/>
      <c r="P47" s="155"/>
    </row>
    <row r="48" spans="1:16" ht="11.25">
      <c r="A48" s="156"/>
      <c r="B48" s="149"/>
      <c r="C48" s="150"/>
      <c r="D48" s="153"/>
      <c r="E48" s="152"/>
      <c r="F48" s="152"/>
      <c r="G48" s="170"/>
      <c r="H48" s="154"/>
      <c r="I48" s="152"/>
      <c r="J48" s="153"/>
      <c r="K48" s="154"/>
      <c r="L48" s="152"/>
      <c r="M48" s="153"/>
      <c r="N48" s="154"/>
      <c r="O48" s="152"/>
      <c r="P48" s="155"/>
    </row>
    <row r="49" spans="1:16" ht="11.25">
      <c r="A49" s="148" t="s">
        <v>207</v>
      </c>
      <c r="B49" s="149" t="s">
        <v>27</v>
      </c>
      <c r="C49" s="150"/>
      <c r="D49" s="153">
        <v>1051</v>
      </c>
      <c r="E49" s="152"/>
      <c r="F49" s="152"/>
      <c r="G49" s="170"/>
      <c r="H49" s="154"/>
      <c r="I49" s="152"/>
      <c r="J49" s="153"/>
      <c r="K49" s="154"/>
      <c r="L49" s="152"/>
      <c r="M49" s="153"/>
      <c r="N49" s="154"/>
      <c r="O49" s="152">
        <f aca="true" t="shared" si="2" ref="O49:O54">F49+I49+L49</f>
        <v>0</v>
      </c>
      <c r="P49" s="155">
        <f aca="true" t="shared" si="3" ref="P49:P54">E49-O49</f>
        <v>0</v>
      </c>
    </row>
    <row r="50" spans="1:16" ht="11.25">
      <c r="A50" s="156"/>
      <c r="B50" s="149" t="s">
        <v>28</v>
      </c>
      <c r="C50" s="150"/>
      <c r="D50" s="153">
        <v>1052</v>
      </c>
      <c r="E50" s="152"/>
      <c r="F50" s="152"/>
      <c r="G50" s="170"/>
      <c r="H50" s="154"/>
      <c r="I50" s="152"/>
      <c r="J50" s="153"/>
      <c r="K50" s="154"/>
      <c r="L50" s="152"/>
      <c r="M50" s="153"/>
      <c r="N50" s="154"/>
      <c r="O50" s="152">
        <f t="shared" si="2"/>
        <v>0</v>
      </c>
      <c r="P50" s="155">
        <f t="shared" si="3"/>
        <v>0</v>
      </c>
    </row>
    <row r="51" spans="1:16" ht="11.25">
      <c r="A51" s="156"/>
      <c r="B51" s="149" t="s">
        <v>29</v>
      </c>
      <c r="C51" s="150"/>
      <c r="D51" s="153">
        <v>1053</v>
      </c>
      <c r="E51" s="152"/>
      <c r="F51" s="152"/>
      <c r="G51" s="170"/>
      <c r="H51" s="154"/>
      <c r="I51" s="152"/>
      <c r="J51" s="153"/>
      <c r="K51" s="154"/>
      <c r="L51" s="152"/>
      <c r="M51" s="153"/>
      <c r="N51" s="154"/>
      <c r="O51" s="152">
        <f t="shared" si="2"/>
        <v>0</v>
      </c>
      <c r="P51" s="155">
        <f t="shared" si="3"/>
        <v>0</v>
      </c>
    </row>
    <row r="52" spans="1:16" ht="11.25">
      <c r="A52" s="156"/>
      <c r="B52" s="149" t="s">
        <v>30</v>
      </c>
      <c r="C52" s="150"/>
      <c r="D52" s="153">
        <v>1054</v>
      </c>
      <c r="E52" s="152"/>
      <c r="F52" s="152"/>
      <c r="G52" s="170"/>
      <c r="H52" s="154"/>
      <c r="I52" s="152"/>
      <c r="J52" s="153"/>
      <c r="K52" s="154"/>
      <c r="L52" s="152"/>
      <c r="M52" s="153"/>
      <c r="N52" s="154"/>
      <c r="O52" s="152">
        <f t="shared" si="2"/>
        <v>0</v>
      </c>
      <c r="P52" s="155">
        <f t="shared" si="3"/>
        <v>0</v>
      </c>
    </row>
    <row r="53" spans="1:16" ht="11.25">
      <c r="A53" s="156"/>
      <c r="B53" s="149" t="s">
        <v>31</v>
      </c>
      <c r="C53" s="150"/>
      <c r="D53" s="153">
        <v>1056</v>
      </c>
      <c r="E53" s="152"/>
      <c r="F53" s="152"/>
      <c r="G53" s="170"/>
      <c r="H53" s="154"/>
      <c r="I53" s="152"/>
      <c r="J53" s="153"/>
      <c r="K53" s="154"/>
      <c r="L53" s="152"/>
      <c r="M53" s="153"/>
      <c r="N53" s="154"/>
      <c r="O53" s="152">
        <f t="shared" si="2"/>
        <v>0</v>
      </c>
      <c r="P53" s="155">
        <f t="shared" si="3"/>
        <v>0</v>
      </c>
    </row>
    <row r="54" spans="1:16" ht="11.25">
      <c r="A54" s="156"/>
      <c r="B54" s="149" t="s">
        <v>32</v>
      </c>
      <c r="C54" s="150"/>
      <c r="D54" s="151" t="s">
        <v>153</v>
      </c>
      <c r="E54" s="152"/>
      <c r="F54" s="152"/>
      <c r="G54" s="170"/>
      <c r="H54" s="154"/>
      <c r="I54" s="152"/>
      <c r="J54" s="153"/>
      <c r="K54" s="154"/>
      <c r="L54" s="152"/>
      <c r="M54" s="153"/>
      <c r="N54" s="154"/>
      <c r="O54" s="152">
        <f t="shared" si="2"/>
        <v>0</v>
      </c>
      <c r="P54" s="155">
        <f t="shared" si="3"/>
        <v>0</v>
      </c>
    </row>
    <row r="55" spans="1:16" ht="11.25">
      <c r="A55" s="156"/>
      <c r="B55" s="157" t="s">
        <v>14</v>
      </c>
      <c r="C55" s="183"/>
      <c r="D55" s="184"/>
      <c r="E55" s="158">
        <f>SUM(E49:E54)</f>
        <v>0</v>
      </c>
      <c r="F55" s="158"/>
      <c r="G55" s="170"/>
      <c r="H55" s="154"/>
      <c r="I55" s="152"/>
      <c r="J55" s="153"/>
      <c r="K55" s="154"/>
      <c r="L55" s="152"/>
      <c r="M55" s="153"/>
      <c r="N55" s="154"/>
      <c r="O55" s="152"/>
      <c r="P55" s="155"/>
    </row>
    <row r="56" spans="1:16" ht="11.25">
      <c r="A56" s="156"/>
      <c r="B56" s="149"/>
      <c r="C56" s="150"/>
      <c r="D56" s="153"/>
      <c r="E56" s="152"/>
      <c r="F56" s="152"/>
      <c r="G56" s="170"/>
      <c r="H56" s="154"/>
      <c r="I56" s="152"/>
      <c r="J56" s="153"/>
      <c r="K56" s="154"/>
      <c r="L56" s="152"/>
      <c r="M56" s="153"/>
      <c r="N56" s="154"/>
      <c r="O56" s="152"/>
      <c r="P56" s="155"/>
    </row>
    <row r="57" spans="1:16" ht="11.25">
      <c r="A57" s="185"/>
      <c r="B57" s="149"/>
      <c r="C57" s="150"/>
      <c r="D57" s="153"/>
      <c r="E57" s="152"/>
      <c r="F57" s="152"/>
      <c r="G57" s="170"/>
      <c r="H57" s="154"/>
      <c r="I57" s="152"/>
      <c r="J57" s="153"/>
      <c r="K57" s="154"/>
      <c r="L57" s="152"/>
      <c r="M57" s="153"/>
      <c r="N57" s="154"/>
      <c r="O57" s="152"/>
      <c r="P57" s="155"/>
    </row>
    <row r="58" spans="1:16" ht="11.25">
      <c r="A58" s="186"/>
      <c r="B58" s="149"/>
      <c r="C58" s="150"/>
      <c r="D58" s="153"/>
      <c r="E58" s="152"/>
      <c r="F58" s="152"/>
      <c r="G58" s="170"/>
      <c r="H58" s="154"/>
      <c r="I58" s="152"/>
      <c r="J58" s="153"/>
      <c r="K58" s="154"/>
      <c r="L58" s="152"/>
      <c r="M58" s="153"/>
      <c r="N58" s="154"/>
      <c r="O58" s="152"/>
      <c r="P58" s="155"/>
    </row>
    <row r="59" spans="1:16" ht="11.25">
      <c r="A59" s="185" t="s">
        <v>127</v>
      </c>
      <c r="B59" s="149"/>
      <c r="C59" s="150"/>
      <c r="D59" s="153"/>
      <c r="E59" s="152"/>
      <c r="F59" s="152"/>
      <c r="G59" s="170"/>
      <c r="H59" s="154"/>
      <c r="I59" s="152"/>
      <c r="J59" s="153"/>
      <c r="K59" s="154"/>
      <c r="L59" s="152"/>
      <c r="M59" s="153"/>
      <c r="N59" s="154"/>
      <c r="O59" s="152"/>
      <c r="P59" s="155"/>
    </row>
    <row r="60" spans="1:16" ht="11.25">
      <c r="A60" s="148" t="s">
        <v>196</v>
      </c>
      <c r="B60" s="149" t="s">
        <v>16</v>
      </c>
      <c r="C60" s="150"/>
      <c r="D60" s="153">
        <v>1046</v>
      </c>
      <c r="E60" s="152"/>
      <c r="F60" s="152"/>
      <c r="G60" s="170"/>
      <c r="H60" s="154"/>
      <c r="I60" s="152"/>
      <c r="J60" s="153"/>
      <c r="K60" s="154"/>
      <c r="L60" s="152"/>
      <c r="M60" s="153"/>
      <c r="N60" s="154"/>
      <c r="O60" s="152">
        <f aca="true" t="shared" si="4" ref="O60:O69">F60+I60+L60</f>
        <v>0</v>
      </c>
      <c r="P60" s="155">
        <f aca="true" t="shared" si="5" ref="P60:P69">E60-O60</f>
        <v>0</v>
      </c>
    </row>
    <row r="61" spans="1:16" ht="11.25">
      <c r="A61" s="156"/>
      <c r="B61" s="149" t="s">
        <v>17</v>
      </c>
      <c r="C61" s="150"/>
      <c r="D61" s="153">
        <v>1047</v>
      </c>
      <c r="E61" s="152"/>
      <c r="F61" s="152"/>
      <c r="G61" s="170"/>
      <c r="H61" s="154"/>
      <c r="I61" s="152"/>
      <c r="J61" s="153"/>
      <c r="K61" s="154"/>
      <c r="L61" s="152"/>
      <c r="M61" s="153"/>
      <c r="N61" s="154"/>
      <c r="O61" s="152">
        <f t="shared" si="4"/>
        <v>0</v>
      </c>
      <c r="P61" s="155">
        <f t="shared" si="5"/>
        <v>0</v>
      </c>
    </row>
    <row r="62" spans="1:16" ht="11.25">
      <c r="A62" s="156"/>
      <c r="B62" s="149" t="s">
        <v>18</v>
      </c>
      <c r="C62" s="150"/>
      <c r="D62" s="153">
        <v>1048</v>
      </c>
      <c r="E62" s="152"/>
      <c r="F62" s="152"/>
      <c r="G62" s="170"/>
      <c r="H62" s="154"/>
      <c r="I62" s="152"/>
      <c r="J62" s="153"/>
      <c r="K62" s="154"/>
      <c r="L62" s="152"/>
      <c r="M62" s="153"/>
      <c r="N62" s="154"/>
      <c r="O62" s="152">
        <f t="shared" si="4"/>
        <v>0</v>
      </c>
      <c r="P62" s="155">
        <f t="shared" si="5"/>
        <v>0</v>
      </c>
    </row>
    <row r="63" spans="1:16" ht="11.25">
      <c r="A63" s="156"/>
      <c r="B63" s="149" t="s">
        <v>19</v>
      </c>
      <c r="C63" s="150"/>
      <c r="D63" s="153">
        <v>1049</v>
      </c>
      <c r="E63" s="152"/>
      <c r="F63" s="152"/>
      <c r="G63" s="170"/>
      <c r="H63" s="154"/>
      <c r="I63" s="152"/>
      <c r="J63" s="153"/>
      <c r="K63" s="154"/>
      <c r="L63" s="152"/>
      <c r="M63" s="153"/>
      <c r="N63" s="154"/>
      <c r="O63" s="152">
        <f t="shared" si="4"/>
        <v>0</v>
      </c>
      <c r="P63" s="155">
        <f t="shared" si="5"/>
        <v>0</v>
      </c>
    </row>
    <row r="64" spans="1:16" ht="11.25">
      <c r="A64" s="156"/>
      <c r="B64" s="149" t="s">
        <v>20</v>
      </c>
      <c r="C64" s="150"/>
      <c r="D64" s="153">
        <v>7329</v>
      </c>
      <c r="E64" s="152"/>
      <c r="F64" s="152"/>
      <c r="G64" s="170"/>
      <c r="H64" s="154"/>
      <c r="I64" s="152"/>
      <c r="J64" s="153"/>
      <c r="K64" s="154"/>
      <c r="L64" s="152"/>
      <c r="M64" s="153"/>
      <c r="N64" s="154"/>
      <c r="O64" s="152">
        <f t="shared" si="4"/>
        <v>0</v>
      </c>
      <c r="P64" s="155">
        <f t="shared" si="5"/>
        <v>0</v>
      </c>
    </row>
    <row r="65" spans="1:16" ht="11.25">
      <c r="A65" s="156"/>
      <c r="B65" s="149" t="s">
        <v>21</v>
      </c>
      <c r="C65" s="150"/>
      <c r="D65" s="153">
        <v>6376</v>
      </c>
      <c r="E65" s="152"/>
      <c r="F65" s="152"/>
      <c r="G65" s="170"/>
      <c r="H65" s="154"/>
      <c r="I65" s="152"/>
      <c r="J65" s="153"/>
      <c r="K65" s="154"/>
      <c r="L65" s="152"/>
      <c r="M65" s="153"/>
      <c r="N65" s="154"/>
      <c r="O65" s="152">
        <f t="shared" si="4"/>
        <v>0</v>
      </c>
      <c r="P65" s="155">
        <f t="shared" si="5"/>
        <v>0</v>
      </c>
    </row>
    <row r="66" spans="1:16" ht="11.25">
      <c r="A66" s="156"/>
      <c r="B66" s="149" t="s">
        <v>22</v>
      </c>
      <c r="C66" s="150"/>
      <c r="D66" s="153">
        <v>5451</v>
      </c>
      <c r="E66" s="152"/>
      <c r="F66" s="152"/>
      <c r="G66" s="170"/>
      <c r="H66" s="154"/>
      <c r="I66" s="152"/>
      <c r="J66" s="153"/>
      <c r="K66" s="154"/>
      <c r="L66" s="152"/>
      <c r="M66" s="153"/>
      <c r="N66" s="154"/>
      <c r="O66" s="152">
        <f t="shared" si="4"/>
        <v>0</v>
      </c>
      <c r="P66" s="155">
        <f t="shared" si="5"/>
        <v>0</v>
      </c>
    </row>
    <row r="67" spans="1:16" ht="11.25">
      <c r="A67" s="156"/>
      <c r="B67" s="149" t="s">
        <v>219</v>
      </c>
      <c r="C67" s="150"/>
      <c r="D67" s="153">
        <v>7833</v>
      </c>
      <c r="E67" s="152"/>
      <c r="F67" s="152"/>
      <c r="G67" s="170"/>
      <c r="H67" s="154"/>
      <c r="I67" s="152"/>
      <c r="J67" s="153"/>
      <c r="K67" s="154"/>
      <c r="L67" s="152"/>
      <c r="M67" s="153"/>
      <c r="N67" s="154"/>
      <c r="O67" s="152">
        <f t="shared" si="4"/>
        <v>0</v>
      </c>
      <c r="P67" s="155">
        <f t="shared" si="5"/>
        <v>0</v>
      </c>
    </row>
    <row r="68" spans="1:16" ht="11.25">
      <c r="A68" s="156"/>
      <c r="B68" s="149" t="s">
        <v>24</v>
      </c>
      <c r="C68" s="150"/>
      <c r="D68" s="153">
        <v>1058</v>
      </c>
      <c r="E68" s="152"/>
      <c r="F68" s="152"/>
      <c r="G68" s="170"/>
      <c r="H68" s="154"/>
      <c r="I68" s="152"/>
      <c r="J68" s="153"/>
      <c r="K68" s="154"/>
      <c r="L68" s="152"/>
      <c r="M68" s="153"/>
      <c r="N68" s="154"/>
      <c r="O68" s="152">
        <f t="shared" si="4"/>
        <v>0</v>
      </c>
      <c r="P68" s="155">
        <f t="shared" si="5"/>
        <v>0</v>
      </c>
    </row>
    <row r="69" spans="1:16" ht="11.25">
      <c r="A69" s="156"/>
      <c r="B69" s="149" t="s">
        <v>25</v>
      </c>
      <c r="C69" s="150"/>
      <c r="D69" s="153">
        <v>6080</v>
      </c>
      <c r="E69" s="152"/>
      <c r="F69" s="152"/>
      <c r="G69" s="170"/>
      <c r="H69" s="154"/>
      <c r="I69" s="152"/>
      <c r="J69" s="153"/>
      <c r="K69" s="154"/>
      <c r="L69" s="152"/>
      <c r="M69" s="153"/>
      <c r="N69" s="154"/>
      <c r="O69" s="152">
        <f t="shared" si="4"/>
        <v>0</v>
      </c>
      <c r="P69" s="155">
        <f t="shared" si="5"/>
        <v>0</v>
      </c>
    </row>
    <row r="70" spans="1:16" ht="11.25">
      <c r="A70" s="156"/>
      <c r="B70" s="157" t="s">
        <v>14</v>
      </c>
      <c r="C70" s="183"/>
      <c r="D70" s="153"/>
      <c r="E70" s="158">
        <f>SUM(E60:E69)</f>
        <v>0</v>
      </c>
      <c r="F70" s="158"/>
      <c r="G70" s="170"/>
      <c r="H70" s="154"/>
      <c r="I70" s="152"/>
      <c r="J70" s="153"/>
      <c r="K70" s="154"/>
      <c r="L70" s="152"/>
      <c r="M70" s="153"/>
      <c r="N70" s="154"/>
      <c r="O70" s="152"/>
      <c r="P70" s="155"/>
    </row>
    <row r="71" spans="1:16" ht="11.25">
      <c r="A71" s="156"/>
      <c r="B71" s="149"/>
      <c r="C71" s="150"/>
      <c r="D71" s="153"/>
      <c r="E71" s="152"/>
      <c r="F71" s="152"/>
      <c r="G71" s="170"/>
      <c r="H71" s="154"/>
      <c r="I71" s="152"/>
      <c r="J71" s="153"/>
      <c r="K71" s="154"/>
      <c r="L71" s="152"/>
      <c r="M71" s="153"/>
      <c r="N71" s="154"/>
      <c r="O71" s="152"/>
      <c r="P71" s="155"/>
    </row>
    <row r="72" spans="1:16" ht="12" thickBot="1">
      <c r="A72" s="187"/>
      <c r="B72" s="188"/>
      <c r="C72" s="189"/>
      <c r="D72" s="173"/>
      <c r="E72" s="190"/>
      <c r="F72" s="190"/>
      <c r="G72" s="191"/>
      <c r="H72" s="192"/>
      <c r="I72" s="190"/>
      <c r="J72" s="173"/>
      <c r="K72" s="192"/>
      <c r="L72" s="190"/>
      <c r="M72" s="173"/>
      <c r="N72" s="192"/>
      <c r="O72" s="190"/>
      <c r="P72" s="193"/>
    </row>
    <row r="73" spans="1:16" ht="12" thickTop="1">
      <c r="A73" s="194"/>
      <c r="B73" s="194"/>
      <c r="C73" s="194"/>
      <c r="D73" s="195"/>
      <c r="E73" s="194"/>
      <c r="F73" s="194"/>
      <c r="G73" s="195"/>
      <c r="H73" s="194"/>
      <c r="I73" s="196"/>
      <c r="J73" s="195"/>
      <c r="K73" s="197"/>
      <c r="L73" s="196"/>
      <c r="M73" s="195"/>
      <c r="N73" s="197"/>
      <c r="O73" s="194"/>
      <c r="P73" s="194"/>
    </row>
    <row r="74" spans="1:16" ht="11.25">
      <c r="A74" s="194"/>
      <c r="B74" s="194"/>
      <c r="C74" s="194"/>
      <c r="D74" s="195"/>
      <c r="E74" s="194"/>
      <c r="F74" s="194"/>
      <c r="G74" s="195"/>
      <c r="H74" s="194"/>
      <c r="I74" s="196"/>
      <c r="J74" s="195"/>
      <c r="K74" s="197"/>
      <c r="L74" s="196"/>
      <c r="M74" s="195"/>
      <c r="N74" s="197"/>
      <c r="O74" s="194"/>
      <c r="P74" s="194"/>
    </row>
    <row r="75" spans="1:16" ht="11.25">
      <c r="A75" s="194"/>
      <c r="B75" s="194"/>
      <c r="C75" s="194"/>
      <c r="D75" s="195"/>
      <c r="E75" s="194"/>
      <c r="F75" s="194"/>
      <c r="G75" s="195"/>
      <c r="H75" s="194"/>
      <c r="I75" s="196"/>
      <c r="J75" s="195"/>
      <c r="K75" s="197"/>
      <c r="L75" s="196"/>
      <c r="M75" s="195"/>
      <c r="N75" s="197"/>
      <c r="O75" s="194"/>
      <c r="P75" s="194"/>
    </row>
    <row r="76" spans="1:16" ht="12" thickBot="1">
      <c r="A76" s="194"/>
      <c r="B76" s="194"/>
      <c r="C76" s="194"/>
      <c r="D76" s="195"/>
      <c r="E76" s="194"/>
      <c r="F76" s="194"/>
      <c r="G76" s="195"/>
      <c r="H76" s="194"/>
      <c r="I76" s="196"/>
      <c r="J76" s="195"/>
      <c r="K76" s="197"/>
      <c r="L76" s="196"/>
      <c r="M76" s="195"/>
      <c r="N76" s="197"/>
      <c r="O76" s="194"/>
      <c r="P76" s="194"/>
    </row>
    <row r="77" spans="1:16" ht="12.75" thickBot="1" thickTop="1">
      <c r="A77" s="198" t="s">
        <v>0</v>
      </c>
      <c r="B77" s="199" t="s">
        <v>1</v>
      </c>
      <c r="C77" s="199" t="s">
        <v>39</v>
      </c>
      <c r="D77" s="199" t="s">
        <v>2</v>
      </c>
      <c r="E77" s="199" t="s">
        <v>123</v>
      </c>
      <c r="F77" s="199" t="s">
        <v>175</v>
      </c>
      <c r="G77" s="199" t="s">
        <v>11</v>
      </c>
      <c r="H77" s="199" t="s">
        <v>12</v>
      </c>
      <c r="I77" s="199" t="s">
        <v>3</v>
      </c>
      <c r="J77" s="199" t="s">
        <v>11</v>
      </c>
      <c r="K77" s="199" t="s">
        <v>12</v>
      </c>
      <c r="L77" s="199" t="s">
        <v>186</v>
      </c>
      <c r="M77" s="199" t="s">
        <v>11</v>
      </c>
      <c r="N77" s="199" t="s">
        <v>12</v>
      </c>
      <c r="O77" s="199" t="s">
        <v>6</v>
      </c>
      <c r="P77" s="200" t="s">
        <v>7</v>
      </c>
    </row>
    <row r="78" spans="1:16" ht="12.75" thickBot="1" thickTop="1">
      <c r="A78" s="201"/>
      <c r="B78" s="194"/>
      <c r="C78" s="194"/>
      <c r="D78" s="195"/>
      <c r="E78" s="196"/>
      <c r="F78" s="196"/>
      <c r="G78" s="202"/>
      <c r="H78" s="197"/>
      <c r="I78" s="196"/>
      <c r="J78" s="195"/>
      <c r="K78" s="197"/>
      <c r="L78" s="196"/>
      <c r="M78" s="195"/>
      <c r="N78" s="197"/>
      <c r="O78" s="196"/>
      <c r="P78" s="203"/>
    </row>
    <row r="79" spans="1:16" ht="12" thickTop="1">
      <c r="A79" s="204" t="s">
        <v>128</v>
      </c>
      <c r="B79" s="194"/>
      <c r="C79" s="194"/>
      <c r="D79" s="195"/>
      <c r="E79" s="196"/>
      <c r="F79" s="196"/>
      <c r="G79" s="202"/>
      <c r="H79" s="197"/>
      <c r="I79" s="196"/>
      <c r="J79" s="195"/>
      <c r="K79" s="197"/>
      <c r="L79" s="196"/>
      <c r="M79" s="195"/>
      <c r="N79" s="197"/>
      <c r="O79" s="196"/>
      <c r="P79" s="205"/>
    </row>
    <row r="80" spans="1:16" ht="12" thickBot="1">
      <c r="A80" s="206"/>
      <c r="B80" s="194"/>
      <c r="C80" s="194"/>
      <c r="D80" s="195"/>
      <c r="E80" s="196"/>
      <c r="F80" s="196"/>
      <c r="G80" s="202"/>
      <c r="H80" s="197"/>
      <c r="I80" s="196"/>
      <c r="J80" s="195"/>
      <c r="K80" s="197"/>
      <c r="L80" s="196"/>
      <c r="M80" s="195"/>
      <c r="N80" s="197"/>
      <c r="O80" s="196"/>
      <c r="P80" s="207"/>
    </row>
    <row r="81" spans="1:16" ht="12" thickTop="1">
      <c r="A81" s="208" t="s">
        <v>130</v>
      </c>
      <c r="B81" s="276"/>
      <c r="C81" s="178"/>
      <c r="D81" s="179"/>
      <c r="E81" s="180"/>
      <c r="F81" s="180"/>
      <c r="G81" s="209"/>
      <c r="H81" s="181"/>
      <c r="I81" s="180"/>
      <c r="J81" s="179"/>
      <c r="K81" s="181"/>
      <c r="L81" s="180"/>
      <c r="M81" s="179"/>
      <c r="N81" s="181"/>
      <c r="O81" s="180"/>
      <c r="P81" s="210"/>
    </row>
    <row r="82" spans="1:16" ht="11.25">
      <c r="A82" s="148" t="s">
        <v>194</v>
      </c>
      <c r="B82" s="149" t="s">
        <v>38</v>
      </c>
      <c r="C82" s="150"/>
      <c r="D82" s="151" t="s">
        <v>155</v>
      </c>
      <c r="E82" s="152"/>
      <c r="F82" s="152"/>
      <c r="G82" s="170"/>
      <c r="H82" s="154"/>
      <c r="I82" s="152"/>
      <c r="J82" s="153"/>
      <c r="K82" s="154"/>
      <c r="L82" s="152"/>
      <c r="M82" s="153"/>
      <c r="N82" s="154"/>
      <c r="O82" s="152">
        <f>F82+I82+L82</f>
        <v>0</v>
      </c>
      <c r="P82" s="155">
        <f>E82-O82</f>
        <v>0</v>
      </c>
    </row>
    <row r="83" spans="1:16" ht="11.25">
      <c r="A83" s="156"/>
      <c r="B83" s="149" t="s">
        <v>36</v>
      </c>
      <c r="C83" s="150"/>
      <c r="D83" s="151" t="s">
        <v>154</v>
      </c>
      <c r="E83" s="152"/>
      <c r="F83" s="152"/>
      <c r="G83" s="170"/>
      <c r="H83" s="154"/>
      <c r="I83" s="152"/>
      <c r="J83" s="153"/>
      <c r="K83" s="154"/>
      <c r="L83" s="152"/>
      <c r="M83" s="153"/>
      <c r="N83" s="154"/>
      <c r="O83" s="152">
        <f>F83+I83+L83</f>
        <v>0</v>
      </c>
      <c r="P83" s="155">
        <f>E83-O83</f>
        <v>0</v>
      </c>
    </row>
    <row r="84" spans="1:16" ht="11.25">
      <c r="A84" s="156"/>
      <c r="B84" s="149" t="s">
        <v>34</v>
      </c>
      <c r="C84" s="150"/>
      <c r="D84" s="153">
        <v>1283</v>
      </c>
      <c r="E84" s="152"/>
      <c r="F84" s="152"/>
      <c r="G84" s="170"/>
      <c r="H84" s="154"/>
      <c r="I84" s="152"/>
      <c r="J84" s="153"/>
      <c r="K84" s="154"/>
      <c r="L84" s="152"/>
      <c r="M84" s="153"/>
      <c r="N84" s="154"/>
      <c r="O84" s="152">
        <f>F84+I84+L84</f>
        <v>0</v>
      </c>
      <c r="P84" s="155">
        <f>E84-O84</f>
        <v>0</v>
      </c>
    </row>
    <row r="85" spans="1:16" ht="11.25">
      <c r="A85" s="211"/>
      <c r="B85" s="149" t="s">
        <v>71</v>
      </c>
      <c r="C85" s="150"/>
      <c r="D85" s="153">
        <v>6911</v>
      </c>
      <c r="E85" s="152"/>
      <c r="F85" s="152"/>
      <c r="G85" s="170"/>
      <c r="H85" s="154"/>
      <c r="I85" s="152"/>
      <c r="J85" s="153"/>
      <c r="K85" s="154"/>
      <c r="L85" s="152"/>
      <c r="M85" s="153"/>
      <c r="N85" s="154"/>
      <c r="O85" s="152">
        <f aca="true" t="shared" si="6" ref="O85:O95">F85+I85+L85</f>
        <v>0</v>
      </c>
      <c r="P85" s="155">
        <f aca="true" t="shared" si="7" ref="P85:P95">E85-O85</f>
        <v>0</v>
      </c>
    </row>
    <row r="86" spans="1:16" ht="11.25">
      <c r="A86" s="211"/>
      <c r="B86" s="149" t="s">
        <v>72</v>
      </c>
      <c r="C86" s="150"/>
      <c r="D86" s="153">
        <v>4653</v>
      </c>
      <c r="E86" s="152"/>
      <c r="F86" s="152"/>
      <c r="G86" s="170"/>
      <c r="H86" s="154"/>
      <c r="I86" s="152"/>
      <c r="J86" s="153"/>
      <c r="K86" s="154"/>
      <c r="L86" s="152"/>
      <c r="M86" s="153"/>
      <c r="N86" s="154"/>
      <c r="O86" s="152">
        <f t="shared" si="6"/>
        <v>0</v>
      </c>
      <c r="P86" s="155">
        <f t="shared" si="7"/>
        <v>0</v>
      </c>
    </row>
    <row r="87" spans="1:16" ht="11.25">
      <c r="A87" s="211"/>
      <c r="B87" s="149" t="s">
        <v>73</v>
      </c>
      <c r="C87" s="150"/>
      <c r="D87" s="153">
        <v>6904</v>
      </c>
      <c r="E87" s="152"/>
      <c r="F87" s="152"/>
      <c r="G87" s="170"/>
      <c r="H87" s="154"/>
      <c r="I87" s="152"/>
      <c r="J87" s="153"/>
      <c r="K87" s="154"/>
      <c r="L87" s="152"/>
      <c r="M87" s="153"/>
      <c r="N87" s="154"/>
      <c r="O87" s="152">
        <f t="shared" si="6"/>
        <v>0</v>
      </c>
      <c r="P87" s="155">
        <f t="shared" si="7"/>
        <v>0</v>
      </c>
    </row>
    <row r="88" spans="1:16" ht="11.25">
      <c r="A88" s="211"/>
      <c r="B88" s="149" t="s">
        <v>74</v>
      </c>
      <c r="C88" s="150"/>
      <c r="D88" s="153">
        <v>1043</v>
      </c>
      <c r="E88" s="152"/>
      <c r="F88" s="152"/>
      <c r="G88" s="170"/>
      <c r="H88" s="154"/>
      <c r="I88" s="152"/>
      <c r="J88" s="153"/>
      <c r="K88" s="154"/>
      <c r="L88" s="152"/>
      <c r="M88" s="153"/>
      <c r="N88" s="154"/>
      <c r="O88" s="152">
        <f t="shared" si="6"/>
        <v>0</v>
      </c>
      <c r="P88" s="155">
        <f t="shared" si="7"/>
        <v>0</v>
      </c>
    </row>
    <row r="89" spans="1:16" ht="11.25">
      <c r="A89" s="211"/>
      <c r="B89" s="149" t="s">
        <v>80</v>
      </c>
      <c r="C89" s="150"/>
      <c r="D89" s="151" t="s">
        <v>149</v>
      </c>
      <c r="E89" s="152"/>
      <c r="F89" s="152"/>
      <c r="G89" s="170"/>
      <c r="H89" s="154"/>
      <c r="I89" s="152"/>
      <c r="J89" s="153"/>
      <c r="K89" s="154"/>
      <c r="L89" s="152"/>
      <c r="M89" s="153"/>
      <c r="N89" s="154"/>
      <c r="O89" s="152">
        <f t="shared" si="6"/>
        <v>0</v>
      </c>
      <c r="P89" s="155">
        <f t="shared" si="7"/>
        <v>0</v>
      </c>
    </row>
    <row r="90" spans="1:16" ht="11.25">
      <c r="A90" s="211"/>
      <c r="B90" s="149" t="s">
        <v>81</v>
      </c>
      <c r="C90" s="150"/>
      <c r="D90" s="151" t="s">
        <v>140</v>
      </c>
      <c r="E90" s="152"/>
      <c r="F90" s="152"/>
      <c r="G90" s="170"/>
      <c r="H90" s="154"/>
      <c r="I90" s="152"/>
      <c r="J90" s="153"/>
      <c r="K90" s="154"/>
      <c r="L90" s="152"/>
      <c r="M90" s="153"/>
      <c r="N90" s="154"/>
      <c r="O90" s="152">
        <f t="shared" si="6"/>
        <v>0</v>
      </c>
      <c r="P90" s="155">
        <f t="shared" si="7"/>
        <v>0</v>
      </c>
    </row>
    <row r="91" spans="1:16" ht="11.25">
      <c r="A91" s="211"/>
      <c r="B91" s="149" t="s">
        <v>82</v>
      </c>
      <c r="C91" s="150"/>
      <c r="D91" s="151" t="s">
        <v>148</v>
      </c>
      <c r="E91" s="152"/>
      <c r="F91" s="152"/>
      <c r="G91" s="170"/>
      <c r="H91" s="154"/>
      <c r="I91" s="152"/>
      <c r="J91" s="153"/>
      <c r="K91" s="154"/>
      <c r="L91" s="152"/>
      <c r="M91" s="153"/>
      <c r="N91" s="154"/>
      <c r="O91" s="152">
        <f t="shared" si="6"/>
        <v>0</v>
      </c>
      <c r="P91" s="155">
        <f t="shared" si="7"/>
        <v>0</v>
      </c>
    </row>
    <row r="92" spans="1:16" ht="22.5">
      <c r="A92" s="211"/>
      <c r="B92" s="149" t="s">
        <v>177</v>
      </c>
      <c r="C92" s="150"/>
      <c r="D92" s="153">
        <v>8449</v>
      </c>
      <c r="E92" s="152"/>
      <c r="F92" s="152"/>
      <c r="G92" s="170"/>
      <c r="H92" s="154"/>
      <c r="I92" s="152"/>
      <c r="J92" s="153"/>
      <c r="K92" s="154"/>
      <c r="L92" s="152"/>
      <c r="M92" s="153"/>
      <c r="N92" s="154"/>
      <c r="O92" s="152">
        <f t="shared" si="6"/>
        <v>0</v>
      </c>
      <c r="P92" s="155">
        <f t="shared" si="7"/>
        <v>0</v>
      </c>
    </row>
    <row r="93" spans="1:16" ht="11.25">
      <c r="A93" s="211"/>
      <c r="B93" s="149" t="s">
        <v>76</v>
      </c>
      <c r="C93" s="150"/>
      <c r="D93" s="151" t="s">
        <v>141</v>
      </c>
      <c r="E93" s="152"/>
      <c r="F93" s="152"/>
      <c r="G93" s="170"/>
      <c r="H93" s="154"/>
      <c r="I93" s="152"/>
      <c r="J93" s="153"/>
      <c r="K93" s="154"/>
      <c r="L93" s="152"/>
      <c r="M93" s="153"/>
      <c r="N93" s="154"/>
      <c r="O93" s="152">
        <f t="shared" si="6"/>
        <v>0</v>
      </c>
      <c r="P93" s="155">
        <f t="shared" si="7"/>
        <v>0</v>
      </c>
    </row>
    <row r="94" spans="1:16" ht="11.25">
      <c r="A94" s="156"/>
      <c r="B94" s="149" t="s">
        <v>78</v>
      </c>
      <c r="C94" s="150"/>
      <c r="D94" s="151" t="s">
        <v>146</v>
      </c>
      <c r="E94" s="152"/>
      <c r="F94" s="152"/>
      <c r="G94" s="170"/>
      <c r="H94" s="154"/>
      <c r="I94" s="152"/>
      <c r="J94" s="153"/>
      <c r="K94" s="154"/>
      <c r="L94" s="152"/>
      <c r="M94" s="153"/>
      <c r="N94" s="154"/>
      <c r="O94" s="152">
        <f t="shared" si="6"/>
        <v>0</v>
      </c>
      <c r="P94" s="155">
        <f t="shared" si="7"/>
        <v>0</v>
      </c>
    </row>
    <row r="95" spans="1:16" ht="11.25">
      <c r="A95" s="212"/>
      <c r="B95" s="149" t="s">
        <v>84</v>
      </c>
      <c r="C95" s="150"/>
      <c r="D95" s="151" t="s">
        <v>143</v>
      </c>
      <c r="E95" s="152"/>
      <c r="F95" s="152"/>
      <c r="G95" s="170"/>
      <c r="H95" s="154"/>
      <c r="I95" s="152"/>
      <c r="J95" s="153"/>
      <c r="K95" s="154"/>
      <c r="L95" s="152"/>
      <c r="M95" s="153"/>
      <c r="N95" s="154"/>
      <c r="O95" s="152">
        <f t="shared" si="6"/>
        <v>0</v>
      </c>
      <c r="P95" s="155">
        <f t="shared" si="7"/>
        <v>0</v>
      </c>
    </row>
    <row r="96" spans="1:16" ht="11.25">
      <c r="A96" s="156"/>
      <c r="B96" s="157" t="s">
        <v>14</v>
      </c>
      <c r="C96" s="150"/>
      <c r="D96" s="153"/>
      <c r="E96" s="158">
        <f>SUM(E82:E95)</f>
        <v>0</v>
      </c>
      <c r="F96" s="158"/>
      <c r="G96" s="170"/>
      <c r="H96" s="154"/>
      <c r="I96" s="152"/>
      <c r="J96" s="153"/>
      <c r="K96" s="154"/>
      <c r="L96" s="152"/>
      <c r="M96" s="153"/>
      <c r="N96" s="154"/>
      <c r="O96" s="152"/>
      <c r="P96" s="155"/>
    </row>
    <row r="97" spans="1:16" ht="11.25">
      <c r="A97" s="156"/>
      <c r="B97" s="149"/>
      <c r="C97" s="150"/>
      <c r="D97" s="153"/>
      <c r="E97" s="152"/>
      <c r="F97" s="152"/>
      <c r="G97" s="170"/>
      <c r="H97" s="154"/>
      <c r="I97" s="152"/>
      <c r="J97" s="153"/>
      <c r="K97" s="154"/>
      <c r="L97" s="152"/>
      <c r="M97" s="153"/>
      <c r="N97" s="154"/>
      <c r="O97" s="152"/>
      <c r="P97" s="155"/>
    </row>
    <row r="98" spans="1:16" ht="12" thickBot="1">
      <c r="A98" s="187"/>
      <c r="B98" s="188"/>
      <c r="C98" s="189"/>
      <c r="D98" s="173"/>
      <c r="E98" s="190"/>
      <c r="F98" s="190"/>
      <c r="G98" s="191"/>
      <c r="H98" s="192"/>
      <c r="I98" s="190"/>
      <c r="J98" s="173"/>
      <c r="K98" s="192"/>
      <c r="L98" s="190"/>
      <c r="M98" s="173"/>
      <c r="N98" s="192"/>
      <c r="O98" s="190"/>
      <c r="P98" s="193"/>
    </row>
    <row r="99" spans="1:16" ht="12" thickTop="1">
      <c r="A99" s="213"/>
      <c r="B99" s="214"/>
      <c r="C99" s="214"/>
      <c r="D99" s="215"/>
      <c r="E99" s="216"/>
      <c r="F99" s="216"/>
      <c r="G99" s="217"/>
      <c r="H99" s="218"/>
      <c r="I99" s="216"/>
      <c r="J99" s="215"/>
      <c r="K99" s="218"/>
      <c r="L99" s="216"/>
      <c r="M99" s="215"/>
      <c r="N99" s="218"/>
      <c r="O99" s="216"/>
      <c r="P99" s="216"/>
    </row>
    <row r="100" spans="1:16" ht="11.25">
      <c r="A100" s="214"/>
      <c r="B100" s="214"/>
      <c r="C100" s="214"/>
      <c r="D100" s="215"/>
      <c r="E100" s="216"/>
      <c r="F100" s="216"/>
      <c r="G100" s="217"/>
      <c r="H100" s="218"/>
      <c r="I100" s="216"/>
      <c r="J100" s="215"/>
      <c r="K100" s="218"/>
      <c r="L100" s="216"/>
      <c r="M100" s="215"/>
      <c r="N100" s="218"/>
      <c r="O100" s="216"/>
      <c r="P100" s="216"/>
    </row>
    <row r="101" spans="1:16" ht="11.25">
      <c r="A101" s="214"/>
      <c r="B101" s="214"/>
      <c r="C101" s="214"/>
      <c r="D101" s="215"/>
      <c r="E101" s="216"/>
      <c r="F101" s="216"/>
      <c r="G101" s="217"/>
      <c r="H101" s="218"/>
      <c r="I101" s="216"/>
      <c r="J101" s="215"/>
      <c r="K101" s="218"/>
      <c r="L101" s="216"/>
      <c r="M101" s="215"/>
      <c r="N101" s="218"/>
      <c r="O101" s="216"/>
      <c r="P101" s="216"/>
    </row>
    <row r="102" spans="1:16" ht="11.25">
      <c r="A102" s="214"/>
      <c r="B102" s="214"/>
      <c r="C102" s="214"/>
      <c r="D102" s="215"/>
      <c r="E102" s="216"/>
      <c r="F102" s="216"/>
      <c r="G102" s="217"/>
      <c r="H102" s="218"/>
      <c r="I102" s="216"/>
      <c r="J102" s="215"/>
      <c r="K102" s="218"/>
      <c r="L102" s="216"/>
      <c r="M102" s="215"/>
      <c r="N102" s="218"/>
      <c r="O102" s="216"/>
      <c r="P102" s="216"/>
    </row>
    <row r="103" spans="1:16" ht="11.25">
      <c r="A103" s="214"/>
      <c r="B103" s="214"/>
      <c r="C103" s="214"/>
      <c r="D103" s="215"/>
      <c r="E103" s="216"/>
      <c r="F103" s="216"/>
      <c r="G103" s="217"/>
      <c r="H103" s="218"/>
      <c r="I103" s="216"/>
      <c r="J103" s="215"/>
      <c r="K103" s="218"/>
      <c r="L103" s="216"/>
      <c r="M103" s="215"/>
      <c r="N103" s="218"/>
      <c r="O103" s="216"/>
      <c r="P103" s="216"/>
    </row>
    <row r="104" spans="1:16" ht="12" thickBot="1">
      <c r="A104" s="214"/>
      <c r="B104" s="214"/>
      <c r="C104" s="214"/>
      <c r="D104" s="215"/>
      <c r="E104" s="216"/>
      <c r="F104" s="216"/>
      <c r="G104" s="217"/>
      <c r="H104" s="218"/>
      <c r="I104" s="216"/>
      <c r="J104" s="215"/>
      <c r="K104" s="218"/>
      <c r="L104" s="216"/>
      <c r="M104" s="215"/>
      <c r="N104" s="218"/>
      <c r="O104" s="216"/>
      <c r="P104" s="216"/>
    </row>
    <row r="105" spans="1:16" ht="12.75" thickBot="1" thickTop="1">
      <c r="A105" s="198" t="s">
        <v>0</v>
      </c>
      <c r="B105" s="199" t="s">
        <v>1</v>
      </c>
      <c r="C105" s="199" t="s">
        <v>39</v>
      </c>
      <c r="D105" s="199" t="s">
        <v>2</v>
      </c>
      <c r="E105" s="199" t="s">
        <v>123</v>
      </c>
      <c r="F105" s="199" t="s">
        <v>175</v>
      </c>
      <c r="G105" s="199" t="s">
        <v>11</v>
      </c>
      <c r="H105" s="199" t="s">
        <v>12</v>
      </c>
      <c r="I105" s="199" t="s">
        <v>3</v>
      </c>
      <c r="J105" s="199" t="s">
        <v>11</v>
      </c>
      <c r="K105" s="199" t="s">
        <v>12</v>
      </c>
      <c r="L105" s="199" t="s">
        <v>186</v>
      </c>
      <c r="M105" s="199" t="s">
        <v>11</v>
      </c>
      <c r="N105" s="199" t="s">
        <v>12</v>
      </c>
      <c r="O105" s="199" t="s">
        <v>6</v>
      </c>
      <c r="P105" s="200" t="s">
        <v>7</v>
      </c>
    </row>
    <row r="106" spans="1:16" ht="12.75" thickBot="1" thickTop="1">
      <c r="A106" s="201"/>
      <c r="B106" s="214"/>
      <c r="C106" s="214"/>
      <c r="D106" s="215"/>
      <c r="E106" s="216"/>
      <c r="F106" s="216"/>
      <c r="G106" s="217"/>
      <c r="H106" s="218"/>
      <c r="I106" s="216"/>
      <c r="J106" s="215"/>
      <c r="K106" s="218"/>
      <c r="L106" s="216"/>
      <c r="M106" s="215"/>
      <c r="N106" s="218"/>
      <c r="O106" s="216"/>
      <c r="P106" s="203"/>
    </row>
    <row r="107" spans="1:16" ht="12" thickTop="1">
      <c r="A107" s="219" t="s">
        <v>131</v>
      </c>
      <c r="B107" s="194"/>
      <c r="C107" s="194"/>
      <c r="D107" s="195"/>
      <c r="E107" s="196"/>
      <c r="F107" s="196"/>
      <c r="G107" s="202"/>
      <c r="H107" s="197"/>
      <c r="I107" s="196"/>
      <c r="J107" s="195"/>
      <c r="K107" s="197"/>
      <c r="L107" s="196"/>
      <c r="M107" s="195"/>
      <c r="N107" s="197"/>
      <c r="O107" s="196"/>
      <c r="P107" s="205"/>
    </row>
    <row r="108" spans="1:16" ht="12" thickBot="1">
      <c r="A108" s="220"/>
      <c r="B108" s="194"/>
      <c r="C108" s="194"/>
      <c r="D108" s="195"/>
      <c r="E108" s="196"/>
      <c r="F108" s="196"/>
      <c r="G108" s="202"/>
      <c r="H108" s="197"/>
      <c r="I108" s="196"/>
      <c r="J108" s="195"/>
      <c r="K108" s="197"/>
      <c r="L108" s="196"/>
      <c r="M108" s="195"/>
      <c r="N108" s="197"/>
      <c r="O108" s="196"/>
      <c r="P108" s="207"/>
    </row>
    <row r="109" spans="1:16" ht="12" thickTop="1">
      <c r="A109" s="185" t="s">
        <v>132</v>
      </c>
      <c r="B109" s="178"/>
      <c r="C109" s="178"/>
      <c r="D109" s="179"/>
      <c r="E109" s="180"/>
      <c r="F109" s="180"/>
      <c r="G109" s="209"/>
      <c r="H109" s="181"/>
      <c r="I109" s="180"/>
      <c r="J109" s="179"/>
      <c r="K109" s="181"/>
      <c r="L109" s="180"/>
      <c r="M109" s="179"/>
      <c r="N109" s="181"/>
      <c r="O109" s="180"/>
      <c r="P109" s="210"/>
    </row>
    <row r="110" spans="1:16" ht="11.25">
      <c r="A110" s="148" t="s">
        <v>197</v>
      </c>
      <c r="B110" s="149" t="s">
        <v>217</v>
      </c>
      <c r="C110" s="150"/>
      <c r="D110" s="151" t="s">
        <v>158</v>
      </c>
      <c r="E110" s="152"/>
      <c r="F110" s="152"/>
      <c r="G110" s="170"/>
      <c r="H110" s="154"/>
      <c r="I110" s="152"/>
      <c r="J110" s="153"/>
      <c r="K110" s="154"/>
      <c r="L110" s="152"/>
      <c r="M110" s="153"/>
      <c r="N110" s="154"/>
      <c r="O110" s="152">
        <f aca="true" t="shared" si="8" ref="O110:O135">F110+I110+L110</f>
        <v>0</v>
      </c>
      <c r="P110" s="155">
        <f aca="true" t="shared" si="9" ref="P110:P135">E110-O110</f>
        <v>0</v>
      </c>
    </row>
    <row r="111" spans="1:16" ht="11.25">
      <c r="A111" s="156"/>
      <c r="B111" s="149" t="s">
        <v>47</v>
      </c>
      <c r="C111" s="150"/>
      <c r="D111" s="151" t="s">
        <v>158</v>
      </c>
      <c r="E111" s="152"/>
      <c r="F111" s="152"/>
      <c r="G111" s="170"/>
      <c r="H111" s="154"/>
      <c r="I111" s="152"/>
      <c r="J111" s="153"/>
      <c r="K111" s="154"/>
      <c r="L111" s="152"/>
      <c r="M111" s="153"/>
      <c r="N111" s="154"/>
      <c r="O111" s="152">
        <f t="shared" si="8"/>
        <v>0</v>
      </c>
      <c r="P111" s="155">
        <f t="shared" si="9"/>
        <v>0</v>
      </c>
    </row>
    <row r="112" spans="1:16" ht="11.25">
      <c r="A112" s="156"/>
      <c r="B112" s="149" t="s">
        <v>48</v>
      </c>
      <c r="C112" s="150"/>
      <c r="D112" s="151" t="s">
        <v>158</v>
      </c>
      <c r="E112" s="152"/>
      <c r="F112" s="152"/>
      <c r="G112" s="170"/>
      <c r="H112" s="154"/>
      <c r="I112" s="152"/>
      <c r="J112" s="153"/>
      <c r="K112" s="154"/>
      <c r="L112" s="152"/>
      <c r="M112" s="153"/>
      <c r="N112" s="154"/>
      <c r="O112" s="152">
        <f t="shared" si="8"/>
        <v>0</v>
      </c>
      <c r="P112" s="155">
        <f t="shared" si="9"/>
        <v>0</v>
      </c>
    </row>
    <row r="113" spans="1:16" ht="11.25">
      <c r="A113" s="156"/>
      <c r="B113" s="277" t="s">
        <v>44</v>
      </c>
      <c r="C113" s="150"/>
      <c r="D113" s="151">
        <v>6002</v>
      </c>
      <c r="E113" s="152"/>
      <c r="F113" s="152"/>
      <c r="G113" s="170"/>
      <c r="H113" s="154"/>
      <c r="I113" s="152"/>
      <c r="J113" s="153"/>
      <c r="K113" s="154"/>
      <c r="L113" s="152"/>
      <c r="M113" s="153"/>
      <c r="N113" s="154"/>
      <c r="O113" s="152">
        <f t="shared" si="8"/>
        <v>0</v>
      </c>
      <c r="P113" s="155">
        <f t="shared" si="9"/>
        <v>0</v>
      </c>
    </row>
    <row r="114" spans="1:16" ht="11.25">
      <c r="A114" s="156"/>
      <c r="B114" s="149" t="s">
        <v>187</v>
      </c>
      <c r="C114" s="150"/>
      <c r="D114" s="153">
        <v>5372</v>
      </c>
      <c r="E114" s="152"/>
      <c r="F114" s="152"/>
      <c r="G114" s="170"/>
      <c r="H114" s="154"/>
      <c r="I114" s="152"/>
      <c r="J114" s="153"/>
      <c r="K114" s="154"/>
      <c r="L114" s="152"/>
      <c r="M114" s="153"/>
      <c r="N114" s="154"/>
      <c r="O114" s="152">
        <f t="shared" si="8"/>
        <v>0</v>
      </c>
      <c r="P114" s="155">
        <f t="shared" si="9"/>
        <v>0</v>
      </c>
    </row>
    <row r="115" spans="1:16" ht="11.25">
      <c r="A115" s="156"/>
      <c r="B115" s="278" t="s">
        <v>49</v>
      </c>
      <c r="C115" s="221"/>
      <c r="D115" s="222">
        <v>5874</v>
      </c>
      <c r="E115" s="223"/>
      <c r="F115" s="152"/>
      <c r="G115" s="170"/>
      <c r="H115" s="154"/>
      <c r="I115" s="152"/>
      <c r="J115" s="153"/>
      <c r="K115" s="154"/>
      <c r="L115" s="152"/>
      <c r="M115" s="153"/>
      <c r="N115" s="154"/>
      <c r="O115" s="152">
        <f t="shared" si="8"/>
        <v>0</v>
      </c>
      <c r="P115" s="155">
        <f t="shared" si="9"/>
        <v>0</v>
      </c>
    </row>
    <row r="116" spans="1:16" ht="11.25">
      <c r="A116" s="156"/>
      <c r="B116" s="149" t="s">
        <v>50</v>
      </c>
      <c r="C116" s="150"/>
      <c r="D116" s="153">
        <v>5376</v>
      </c>
      <c r="E116" s="152"/>
      <c r="F116" s="152"/>
      <c r="G116" s="170"/>
      <c r="H116" s="154"/>
      <c r="I116" s="152"/>
      <c r="J116" s="153"/>
      <c r="K116" s="154"/>
      <c r="L116" s="152"/>
      <c r="M116" s="153"/>
      <c r="N116" s="154"/>
      <c r="O116" s="152">
        <f t="shared" si="8"/>
        <v>0</v>
      </c>
      <c r="P116" s="155">
        <f t="shared" si="9"/>
        <v>0</v>
      </c>
    </row>
    <row r="117" spans="1:16" ht="11.25">
      <c r="A117" s="156"/>
      <c r="B117" s="149" t="s">
        <v>51</v>
      </c>
      <c r="C117" s="150"/>
      <c r="D117" s="153">
        <v>5370</v>
      </c>
      <c r="E117" s="152"/>
      <c r="F117" s="152"/>
      <c r="G117" s="170"/>
      <c r="H117" s="154"/>
      <c r="I117" s="152"/>
      <c r="J117" s="153"/>
      <c r="K117" s="154"/>
      <c r="L117" s="152"/>
      <c r="M117" s="153"/>
      <c r="N117" s="154"/>
      <c r="O117" s="152">
        <f t="shared" si="8"/>
        <v>0</v>
      </c>
      <c r="P117" s="155">
        <f t="shared" si="9"/>
        <v>0</v>
      </c>
    </row>
    <row r="118" spans="1:16" ht="11.25">
      <c r="A118" s="156"/>
      <c r="B118" s="149" t="s">
        <v>52</v>
      </c>
      <c r="C118" s="150"/>
      <c r="D118" s="153">
        <v>5384</v>
      </c>
      <c r="E118" s="152"/>
      <c r="F118" s="152"/>
      <c r="G118" s="170"/>
      <c r="H118" s="154"/>
      <c r="I118" s="152"/>
      <c r="J118" s="153"/>
      <c r="K118" s="154"/>
      <c r="L118" s="152"/>
      <c r="M118" s="153"/>
      <c r="N118" s="154"/>
      <c r="O118" s="152">
        <f t="shared" si="8"/>
        <v>0</v>
      </c>
      <c r="P118" s="155">
        <f t="shared" si="9"/>
        <v>0</v>
      </c>
    </row>
    <row r="119" spans="1:16" ht="11.25">
      <c r="A119" s="156"/>
      <c r="B119" s="149" t="s">
        <v>53</v>
      </c>
      <c r="C119" s="150"/>
      <c r="D119" s="153">
        <v>5383</v>
      </c>
      <c r="E119" s="152"/>
      <c r="F119" s="152"/>
      <c r="G119" s="170"/>
      <c r="H119" s="154"/>
      <c r="I119" s="152"/>
      <c r="J119" s="153"/>
      <c r="K119" s="154"/>
      <c r="L119" s="152"/>
      <c r="M119" s="153"/>
      <c r="N119" s="154"/>
      <c r="O119" s="152">
        <f t="shared" si="8"/>
        <v>0</v>
      </c>
      <c r="P119" s="155">
        <f t="shared" si="9"/>
        <v>0</v>
      </c>
    </row>
    <row r="120" spans="1:16" ht="11.25">
      <c r="A120" s="156"/>
      <c r="B120" s="149" t="s">
        <v>54</v>
      </c>
      <c r="C120" s="150"/>
      <c r="D120" s="153">
        <v>5381</v>
      </c>
      <c r="E120" s="152"/>
      <c r="F120" s="152"/>
      <c r="G120" s="170"/>
      <c r="H120" s="154"/>
      <c r="I120" s="152"/>
      <c r="J120" s="153"/>
      <c r="K120" s="154"/>
      <c r="L120" s="152"/>
      <c r="M120" s="153"/>
      <c r="N120" s="154"/>
      <c r="O120" s="152">
        <f t="shared" si="8"/>
        <v>0</v>
      </c>
      <c r="P120" s="155">
        <f t="shared" si="9"/>
        <v>0</v>
      </c>
    </row>
    <row r="121" spans="1:16" ht="11.25">
      <c r="A121" s="156"/>
      <c r="B121" s="149" t="s">
        <v>55</v>
      </c>
      <c r="C121" s="150"/>
      <c r="D121" s="153">
        <v>5379</v>
      </c>
      <c r="E121" s="152"/>
      <c r="F121" s="152"/>
      <c r="G121" s="170"/>
      <c r="H121" s="154"/>
      <c r="I121" s="152"/>
      <c r="J121" s="153"/>
      <c r="K121" s="154"/>
      <c r="L121" s="152"/>
      <c r="M121" s="153"/>
      <c r="N121" s="154"/>
      <c r="O121" s="152">
        <f t="shared" si="8"/>
        <v>0</v>
      </c>
      <c r="P121" s="155">
        <f t="shared" si="9"/>
        <v>0</v>
      </c>
    </row>
    <row r="122" spans="1:16" ht="11.25">
      <c r="A122" s="156"/>
      <c r="B122" s="149" t="s">
        <v>56</v>
      </c>
      <c r="C122" s="150"/>
      <c r="D122" s="153">
        <v>5378</v>
      </c>
      <c r="E122" s="152"/>
      <c r="F122" s="152"/>
      <c r="G122" s="170"/>
      <c r="H122" s="154"/>
      <c r="I122" s="152"/>
      <c r="J122" s="153"/>
      <c r="K122" s="154"/>
      <c r="L122" s="152"/>
      <c r="M122" s="153"/>
      <c r="N122" s="154"/>
      <c r="O122" s="152">
        <f t="shared" si="8"/>
        <v>0</v>
      </c>
      <c r="P122" s="155">
        <f t="shared" si="9"/>
        <v>0</v>
      </c>
    </row>
    <row r="123" spans="1:16" ht="11.25">
      <c r="A123" s="156"/>
      <c r="B123" s="149" t="s">
        <v>57</v>
      </c>
      <c r="C123" s="150"/>
      <c r="D123" s="153">
        <v>5374</v>
      </c>
      <c r="E123" s="152"/>
      <c r="F123" s="152"/>
      <c r="G123" s="170"/>
      <c r="H123" s="154"/>
      <c r="I123" s="152"/>
      <c r="J123" s="153"/>
      <c r="K123" s="154"/>
      <c r="L123" s="152"/>
      <c r="M123" s="153"/>
      <c r="N123" s="154"/>
      <c r="O123" s="152">
        <f t="shared" si="8"/>
        <v>0</v>
      </c>
      <c r="P123" s="155">
        <f t="shared" si="9"/>
        <v>0</v>
      </c>
    </row>
    <row r="124" spans="1:16" ht="11.25">
      <c r="A124" s="156"/>
      <c r="B124" s="149" t="s">
        <v>58</v>
      </c>
      <c r="C124" s="150"/>
      <c r="D124" s="153">
        <v>5371</v>
      </c>
      <c r="E124" s="152"/>
      <c r="F124" s="152"/>
      <c r="G124" s="170"/>
      <c r="H124" s="154"/>
      <c r="I124" s="152"/>
      <c r="J124" s="153"/>
      <c r="K124" s="154"/>
      <c r="L124" s="152"/>
      <c r="M124" s="153"/>
      <c r="N124" s="154"/>
      <c r="O124" s="152">
        <f t="shared" si="8"/>
        <v>0</v>
      </c>
      <c r="P124" s="155">
        <f t="shared" si="9"/>
        <v>0</v>
      </c>
    </row>
    <row r="125" spans="1:16" ht="11.25">
      <c r="A125" s="156"/>
      <c r="B125" s="149" t="s">
        <v>59</v>
      </c>
      <c r="C125" s="150"/>
      <c r="D125" s="153">
        <v>5380</v>
      </c>
      <c r="E125" s="152"/>
      <c r="F125" s="152"/>
      <c r="G125" s="170"/>
      <c r="H125" s="154"/>
      <c r="I125" s="152"/>
      <c r="J125" s="153"/>
      <c r="K125" s="154"/>
      <c r="L125" s="152"/>
      <c r="M125" s="153"/>
      <c r="N125" s="154"/>
      <c r="O125" s="152">
        <f t="shared" si="8"/>
        <v>0</v>
      </c>
      <c r="P125" s="155">
        <f t="shared" si="9"/>
        <v>0</v>
      </c>
    </row>
    <row r="126" spans="1:16" ht="11.25">
      <c r="A126" s="156"/>
      <c r="B126" s="149" t="s">
        <v>60</v>
      </c>
      <c r="C126" s="150"/>
      <c r="D126" s="153">
        <v>5373</v>
      </c>
      <c r="E126" s="152"/>
      <c r="F126" s="152"/>
      <c r="G126" s="170"/>
      <c r="H126" s="154"/>
      <c r="I126" s="152"/>
      <c r="J126" s="153"/>
      <c r="K126" s="154"/>
      <c r="L126" s="152"/>
      <c r="M126" s="153"/>
      <c r="N126" s="154"/>
      <c r="O126" s="152">
        <f t="shared" si="8"/>
        <v>0</v>
      </c>
      <c r="P126" s="155">
        <f t="shared" si="9"/>
        <v>0</v>
      </c>
    </row>
    <row r="127" spans="1:16" ht="11.25">
      <c r="A127" s="156"/>
      <c r="B127" s="149" t="s">
        <v>61</v>
      </c>
      <c r="C127" s="150"/>
      <c r="D127" s="153">
        <v>5368</v>
      </c>
      <c r="E127" s="152"/>
      <c r="F127" s="152"/>
      <c r="G127" s="170"/>
      <c r="H127" s="154"/>
      <c r="I127" s="152"/>
      <c r="J127" s="153"/>
      <c r="K127" s="154"/>
      <c r="L127" s="152"/>
      <c r="M127" s="153"/>
      <c r="N127" s="154"/>
      <c r="O127" s="152">
        <f t="shared" si="8"/>
        <v>0</v>
      </c>
      <c r="P127" s="155">
        <f t="shared" si="9"/>
        <v>0</v>
      </c>
    </row>
    <row r="128" spans="1:16" ht="11.25">
      <c r="A128" s="156"/>
      <c r="B128" s="277" t="s">
        <v>215</v>
      </c>
      <c r="C128" s="150"/>
      <c r="D128" s="153">
        <v>5972</v>
      </c>
      <c r="E128" s="152"/>
      <c r="F128" s="152"/>
      <c r="G128" s="170"/>
      <c r="H128" s="154"/>
      <c r="I128" s="152"/>
      <c r="J128" s="153"/>
      <c r="K128" s="154"/>
      <c r="L128" s="152"/>
      <c r="M128" s="153"/>
      <c r="N128" s="154"/>
      <c r="O128" s="152">
        <f t="shared" si="8"/>
        <v>0</v>
      </c>
      <c r="P128" s="155">
        <f t="shared" si="9"/>
        <v>0</v>
      </c>
    </row>
    <row r="129" spans="1:16" ht="11.25">
      <c r="A129" s="156"/>
      <c r="B129" s="149" t="s">
        <v>63</v>
      </c>
      <c r="C129" s="150"/>
      <c r="D129" s="153">
        <v>5971</v>
      </c>
      <c r="E129" s="152"/>
      <c r="F129" s="152"/>
      <c r="G129" s="170"/>
      <c r="H129" s="154"/>
      <c r="I129" s="152"/>
      <c r="J129" s="153"/>
      <c r="K129" s="154"/>
      <c r="L129" s="152"/>
      <c r="M129" s="153"/>
      <c r="N129" s="154"/>
      <c r="O129" s="152">
        <f t="shared" si="8"/>
        <v>0</v>
      </c>
      <c r="P129" s="155">
        <f t="shared" si="9"/>
        <v>0</v>
      </c>
    </row>
    <row r="130" spans="1:16" ht="11.25">
      <c r="A130" s="156"/>
      <c r="B130" s="149" t="s">
        <v>218</v>
      </c>
      <c r="C130" s="150"/>
      <c r="D130" s="153">
        <v>5970</v>
      </c>
      <c r="E130" s="152"/>
      <c r="F130" s="152"/>
      <c r="G130" s="170"/>
      <c r="H130" s="154"/>
      <c r="I130" s="152"/>
      <c r="J130" s="153"/>
      <c r="K130" s="154"/>
      <c r="L130" s="152"/>
      <c r="M130" s="153"/>
      <c r="N130" s="154"/>
      <c r="O130" s="152">
        <f t="shared" si="8"/>
        <v>0</v>
      </c>
      <c r="P130" s="155">
        <f t="shared" si="9"/>
        <v>0</v>
      </c>
    </row>
    <row r="131" spans="1:16" ht="11.25">
      <c r="A131" s="156"/>
      <c r="B131" s="149" t="s">
        <v>65</v>
      </c>
      <c r="C131" s="150"/>
      <c r="D131" s="153">
        <v>5983</v>
      </c>
      <c r="E131" s="152"/>
      <c r="F131" s="152"/>
      <c r="G131" s="170"/>
      <c r="H131" s="154"/>
      <c r="I131" s="152"/>
      <c r="J131" s="153"/>
      <c r="K131" s="154"/>
      <c r="L131" s="152"/>
      <c r="M131" s="153"/>
      <c r="N131" s="154"/>
      <c r="O131" s="152">
        <f t="shared" si="8"/>
        <v>0</v>
      </c>
      <c r="P131" s="155">
        <f t="shared" si="9"/>
        <v>0</v>
      </c>
    </row>
    <row r="132" spans="1:16" ht="11.25">
      <c r="A132" s="156"/>
      <c r="B132" s="149" t="s">
        <v>66</v>
      </c>
      <c r="C132" s="150"/>
      <c r="D132" s="151" t="s">
        <v>157</v>
      </c>
      <c r="E132" s="152"/>
      <c r="F132" s="152"/>
      <c r="G132" s="170"/>
      <c r="H132" s="154"/>
      <c r="I132" s="152"/>
      <c r="J132" s="153"/>
      <c r="K132" s="154"/>
      <c r="L132" s="152"/>
      <c r="M132" s="153"/>
      <c r="N132" s="154"/>
      <c r="O132" s="152">
        <f t="shared" si="8"/>
        <v>0</v>
      </c>
      <c r="P132" s="155">
        <f t="shared" si="9"/>
        <v>0</v>
      </c>
    </row>
    <row r="133" spans="1:16" ht="11.25">
      <c r="A133" s="156"/>
      <c r="B133" s="149" t="s">
        <v>67</v>
      </c>
      <c r="C133" s="150"/>
      <c r="D133" s="153">
        <v>4654</v>
      </c>
      <c r="E133" s="152"/>
      <c r="F133" s="152"/>
      <c r="G133" s="170"/>
      <c r="H133" s="154"/>
      <c r="I133" s="152"/>
      <c r="J133" s="153"/>
      <c r="K133" s="154"/>
      <c r="L133" s="152"/>
      <c r="M133" s="153"/>
      <c r="N133" s="154"/>
      <c r="O133" s="152">
        <f t="shared" si="8"/>
        <v>0</v>
      </c>
      <c r="P133" s="155">
        <f t="shared" si="9"/>
        <v>0</v>
      </c>
    </row>
    <row r="134" spans="1:16" ht="11.25">
      <c r="A134" s="156"/>
      <c r="B134" s="149" t="s">
        <v>181</v>
      </c>
      <c r="C134" s="150"/>
      <c r="D134" s="153">
        <v>5382</v>
      </c>
      <c r="E134" s="152"/>
      <c r="F134" s="152"/>
      <c r="G134" s="170"/>
      <c r="H134" s="154"/>
      <c r="I134" s="152"/>
      <c r="J134" s="153"/>
      <c r="K134" s="154"/>
      <c r="L134" s="152"/>
      <c r="M134" s="153"/>
      <c r="N134" s="154"/>
      <c r="O134" s="152">
        <f t="shared" si="8"/>
        <v>0</v>
      </c>
      <c r="P134" s="155">
        <f t="shared" si="9"/>
        <v>0</v>
      </c>
    </row>
    <row r="135" spans="1:16" ht="11.25">
      <c r="A135" s="156"/>
      <c r="B135" s="149" t="s">
        <v>190</v>
      </c>
      <c r="C135" s="150"/>
      <c r="D135" s="153">
        <v>8496</v>
      </c>
      <c r="E135" s="152"/>
      <c r="F135" s="152"/>
      <c r="G135" s="170"/>
      <c r="H135" s="154"/>
      <c r="I135" s="152"/>
      <c r="J135" s="153"/>
      <c r="K135" s="154"/>
      <c r="L135" s="152"/>
      <c r="M135" s="153"/>
      <c r="N135" s="154"/>
      <c r="O135" s="152">
        <f t="shared" si="8"/>
        <v>0</v>
      </c>
      <c r="P135" s="155">
        <f t="shared" si="9"/>
        <v>0</v>
      </c>
    </row>
    <row r="136" spans="1:16" ht="11.25">
      <c r="A136" s="156"/>
      <c r="B136" s="149" t="s">
        <v>191</v>
      </c>
      <c r="C136" s="150"/>
      <c r="D136" s="153">
        <v>8988</v>
      </c>
      <c r="E136" s="152"/>
      <c r="F136" s="152"/>
      <c r="G136" s="170"/>
      <c r="H136" s="154"/>
      <c r="I136" s="152"/>
      <c r="J136" s="153"/>
      <c r="K136" s="154"/>
      <c r="L136" s="152"/>
      <c r="M136" s="153"/>
      <c r="N136" s="154"/>
      <c r="O136" s="152">
        <f>F136+I136+L136</f>
        <v>0</v>
      </c>
      <c r="P136" s="155">
        <f>E136-O136</f>
        <v>0</v>
      </c>
    </row>
    <row r="137" spans="1:16" ht="11.25">
      <c r="A137" s="156"/>
      <c r="B137" s="149" t="s">
        <v>211</v>
      </c>
      <c r="C137" s="150"/>
      <c r="D137" s="153"/>
      <c r="E137" s="152"/>
      <c r="F137" s="152"/>
      <c r="G137" s="170"/>
      <c r="H137" s="154"/>
      <c r="I137" s="152"/>
      <c r="J137" s="153"/>
      <c r="K137" s="154"/>
      <c r="L137" s="152"/>
      <c r="M137" s="153"/>
      <c r="N137" s="154"/>
      <c r="O137" s="152">
        <f>F137+I137+L137</f>
        <v>0</v>
      </c>
      <c r="P137" s="155">
        <f>E137-O137</f>
        <v>0</v>
      </c>
    </row>
    <row r="138" spans="1:16" ht="11.25">
      <c r="A138" s="156"/>
      <c r="B138" s="149" t="s">
        <v>216</v>
      </c>
      <c r="C138" s="150"/>
      <c r="D138" s="153">
        <v>9595</v>
      </c>
      <c r="E138" s="152"/>
      <c r="F138" s="152"/>
      <c r="G138" s="170"/>
      <c r="H138" s="154"/>
      <c r="I138" s="152"/>
      <c r="J138" s="153"/>
      <c r="K138" s="154"/>
      <c r="L138" s="152"/>
      <c r="M138" s="153"/>
      <c r="N138" s="154"/>
      <c r="O138" s="152">
        <f>F138+I138+L138</f>
        <v>0</v>
      </c>
      <c r="P138" s="155">
        <f>E138-O138</f>
        <v>0</v>
      </c>
    </row>
    <row r="139" spans="1:16" ht="11.25">
      <c r="A139" s="156"/>
      <c r="B139" s="149"/>
      <c r="C139" s="224"/>
      <c r="D139" s="224"/>
      <c r="E139" s="194"/>
      <c r="F139" s="152"/>
      <c r="G139" s="170"/>
      <c r="H139" s="154"/>
      <c r="I139" s="152"/>
      <c r="J139" s="153"/>
      <c r="K139" s="154"/>
      <c r="L139" s="152"/>
      <c r="M139" s="281"/>
      <c r="N139" s="154"/>
      <c r="O139" s="152"/>
      <c r="P139" s="155"/>
    </row>
    <row r="140" spans="1:16" ht="11.25">
      <c r="A140" s="156"/>
      <c r="B140" s="157" t="s">
        <v>14</v>
      </c>
      <c r="C140" s="150"/>
      <c r="D140" s="153"/>
      <c r="E140" s="158">
        <f>SUM(E110:E138)</f>
        <v>0</v>
      </c>
      <c r="F140" s="225"/>
      <c r="G140" s="170"/>
      <c r="H140" s="154"/>
      <c r="I140" s="152"/>
      <c r="J140" s="153"/>
      <c r="K140" s="154"/>
      <c r="L140" s="152"/>
      <c r="M140" s="153"/>
      <c r="N140" s="154"/>
      <c r="O140" s="152"/>
      <c r="P140" s="155"/>
    </row>
    <row r="141" spans="1:16" ht="11.25">
      <c r="A141" s="156"/>
      <c r="B141" s="157"/>
      <c r="C141" s="150"/>
      <c r="D141" s="153"/>
      <c r="E141" s="158"/>
      <c r="F141" s="225"/>
      <c r="G141" s="170"/>
      <c r="H141" s="154"/>
      <c r="I141" s="152"/>
      <c r="J141" s="153"/>
      <c r="K141" s="154"/>
      <c r="L141" s="152"/>
      <c r="M141" s="153"/>
      <c r="N141" s="154"/>
      <c r="O141" s="152"/>
      <c r="P141" s="155"/>
    </row>
    <row r="142" spans="1:16" ht="11.25">
      <c r="A142" s="156"/>
      <c r="B142" s="157"/>
      <c r="C142" s="150"/>
      <c r="D142" s="153"/>
      <c r="E142" s="158"/>
      <c r="F142" s="225"/>
      <c r="G142" s="170"/>
      <c r="H142" s="154"/>
      <c r="I142" s="152"/>
      <c r="J142" s="153"/>
      <c r="K142" s="154"/>
      <c r="L142" s="152"/>
      <c r="M142" s="153"/>
      <c r="N142" s="154"/>
      <c r="O142" s="152"/>
      <c r="P142" s="155"/>
    </row>
    <row r="143" spans="1:16" ht="11.25">
      <c r="A143" s="156"/>
      <c r="B143" s="149"/>
      <c r="C143" s="150"/>
      <c r="D143" s="153"/>
      <c r="E143" s="152"/>
      <c r="F143" s="152"/>
      <c r="G143" s="170"/>
      <c r="H143" s="154"/>
      <c r="I143" s="152"/>
      <c r="J143" s="153"/>
      <c r="K143" s="154"/>
      <c r="L143" s="152"/>
      <c r="M143" s="153"/>
      <c r="N143" s="154"/>
      <c r="O143" s="152"/>
      <c r="P143" s="155"/>
    </row>
    <row r="144" spans="1:16" ht="11.25">
      <c r="A144" s="185" t="s">
        <v>133</v>
      </c>
      <c r="B144" s="149"/>
      <c r="C144" s="150"/>
      <c r="D144" s="153"/>
      <c r="E144" s="152"/>
      <c r="F144" s="152"/>
      <c r="G144" s="170"/>
      <c r="H144" s="154"/>
      <c r="I144" s="152"/>
      <c r="J144" s="153"/>
      <c r="K144" s="154"/>
      <c r="L144" s="152"/>
      <c r="M144" s="153"/>
      <c r="N144" s="154"/>
      <c r="O144" s="152"/>
      <c r="P144" s="155"/>
    </row>
    <row r="145" spans="1:16" ht="11.25">
      <c r="A145" s="226" t="s">
        <v>134</v>
      </c>
      <c r="B145" s="149"/>
      <c r="C145" s="150"/>
      <c r="D145" s="153"/>
      <c r="E145" s="152"/>
      <c r="F145" s="152"/>
      <c r="G145" s="170"/>
      <c r="H145" s="154"/>
      <c r="I145" s="152"/>
      <c r="J145" s="153"/>
      <c r="K145" s="154"/>
      <c r="L145" s="152"/>
      <c r="M145" s="153"/>
      <c r="N145" s="154"/>
      <c r="O145" s="152"/>
      <c r="P145" s="155"/>
    </row>
    <row r="146" spans="1:16" ht="11.25">
      <c r="A146" s="227" t="s">
        <v>198</v>
      </c>
      <c r="B146" s="278" t="s">
        <v>69</v>
      </c>
      <c r="C146" s="221"/>
      <c r="D146" s="228" t="s">
        <v>156</v>
      </c>
      <c r="E146" s="223"/>
      <c r="F146" s="152"/>
      <c r="G146" s="170"/>
      <c r="H146" s="154"/>
      <c r="I146" s="223"/>
      <c r="J146" s="229"/>
      <c r="K146" s="230"/>
      <c r="L146" s="223"/>
      <c r="M146" s="222"/>
      <c r="N146" s="230"/>
      <c r="O146" s="223">
        <f>+F146+I146+L146</f>
        <v>0</v>
      </c>
      <c r="P146" s="231">
        <f>E146-O146</f>
        <v>0</v>
      </c>
    </row>
    <row r="147" spans="1:16" ht="11.25">
      <c r="A147" s="156"/>
      <c r="B147" s="157" t="s">
        <v>14</v>
      </c>
      <c r="C147" s="150"/>
      <c r="D147" s="153"/>
      <c r="E147" s="158">
        <f>SUM(E146:E146)</f>
        <v>0</v>
      </c>
      <c r="F147" s="158"/>
      <c r="G147" s="170"/>
      <c r="H147" s="154"/>
      <c r="I147" s="152"/>
      <c r="J147" s="153"/>
      <c r="K147" s="154"/>
      <c r="L147" s="152"/>
      <c r="M147" s="153"/>
      <c r="N147" s="154"/>
      <c r="O147" s="152"/>
      <c r="P147" s="155"/>
    </row>
    <row r="148" spans="1:16" ht="12" thickBot="1">
      <c r="A148" s="187"/>
      <c r="B148" s="188"/>
      <c r="C148" s="189"/>
      <c r="D148" s="173"/>
      <c r="E148" s="190"/>
      <c r="F148" s="190"/>
      <c r="G148" s="191"/>
      <c r="H148" s="192"/>
      <c r="I148" s="190"/>
      <c r="J148" s="173"/>
      <c r="K148" s="192"/>
      <c r="L148" s="190"/>
      <c r="M148" s="173"/>
      <c r="N148" s="192"/>
      <c r="O148" s="190"/>
      <c r="P148" s="193"/>
    </row>
    <row r="149" spans="1:16" ht="12" thickTop="1">
      <c r="A149" s="214"/>
      <c r="B149" s="214"/>
      <c r="C149" s="214"/>
      <c r="D149" s="215"/>
      <c r="E149" s="216"/>
      <c r="F149" s="216"/>
      <c r="G149" s="217"/>
      <c r="H149" s="218"/>
      <c r="I149" s="216"/>
      <c r="J149" s="215"/>
      <c r="K149" s="218"/>
      <c r="L149" s="216"/>
      <c r="M149" s="215"/>
      <c r="N149" s="218"/>
      <c r="O149" s="216"/>
      <c r="P149" s="216"/>
    </row>
    <row r="150" spans="1:16" ht="11.25">
      <c r="A150" s="214"/>
      <c r="B150" s="214"/>
      <c r="C150" s="214"/>
      <c r="D150" s="215"/>
      <c r="E150" s="216"/>
      <c r="F150" s="216"/>
      <c r="G150" s="217"/>
      <c r="H150" s="218"/>
      <c r="I150" s="216"/>
      <c r="J150" s="215"/>
      <c r="K150" s="218"/>
      <c r="L150" s="216"/>
      <c r="M150" s="215"/>
      <c r="N150" s="218"/>
      <c r="O150" s="216"/>
      <c r="P150" s="216"/>
    </row>
    <row r="151" spans="1:16" ht="11.25">
      <c r="A151" s="214"/>
      <c r="B151" s="214"/>
      <c r="C151" s="214"/>
      <c r="D151" s="215"/>
      <c r="E151" s="216"/>
      <c r="F151" s="216"/>
      <c r="G151" s="217"/>
      <c r="H151" s="218"/>
      <c r="I151" s="216"/>
      <c r="J151" s="215"/>
      <c r="K151" s="218"/>
      <c r="L151" s="216"/>
      <c r="M151" s="215"/>
      <c r="N151" s="218"/>
      <c r="O151" s="216"/>
      <c r="P151" s="216"/>
    </row>
    <row r="152" spans="1:16" ht="12" thickBot="1">
      <c r="A152" s="214"/>
      <c r="B152" s="214"/>
      <c r="C152" s="214"/>
      <c r="D152" s="215"/>
      <c r="E152" s="216"/>
      <c r="F152" s="216"/>
      <c r="G152" s="217"/>
      <c r="H152" s="218"/>
      <c r="I152" s="216"/>
      <c r="J152" s="215"/>
      <c r="K152" s="218"/>
      <c r="L152" s="216"/>
      <c r="M152" s="215"/>
      <c r="N152" s="218"/>
      <c r="O152" s="216"/>
      <c r="P152" s="216"/>
    </row>
    <row r="153" spans="1:16" ht="12.75" thickBot="1" thickTop="1">
      <c r="A153" s="198" t="s">
        <v>0</v>
      </c>
      <c r="B153" s="199" t="s">
        <v>1</v>
      </c>
      <c r="C153" s="199" t="s">
        <v>39</v>
      </c>
      <c r="D153" s="199" t="s">
        <v>2</v>
      </c>
      <c r="E153" s="199" t="s">
        <v>123</v>
      </c>
      <c r="F153" s="199" t="s">
        <v>175</v>
      </c>
      <c r="G153" s="199" t="s">
        <v>11</v>
      </c>
      <c r="H153" s="199" t="s">
        <v>12</v>
      </c>
      <c r="I153" s="199" t="s">
        <v>3</v>
      </c>
      <c r="J153" s="199" t="s">
        <v>11</v>
      </c>
      <c r="K153" s="199" t="s">
        <v>12</v>
      </c>
      <c r="L153" s="199" t="s">
        <v>186</v>
      </c>
      <c r="M153" s="199" t="s">
        <v>11</v>
      </c>
      <c r="N153" s="199" t="s">
        <v>12</v>
      </c>
      <c r="O153" s="199" t="s">
        <v>6</v>
      </c>
      <c r="P153" s="200" t="s">
        <v>7</v>
      </c>
    </row>
    <row r="154" spans="1:16" ht="12.75" thickBot="1" thickTop="1">
      <c r="A154" s="201"/>
      <c r="B154" s="214"/>
      <c r="C154" s="214"/>
      <c r="D154" s="215"/>
      <c r="E154" s="216"/>
      <c r="F154" s="216"/>
      <c r="G154" s="217"/>
      <c r="H154" s="218"/>
      <c r="I154" s="216"/>
      <c r="J154" s="215"/>
      <c r="K154" s="218"/>
      <c r="L154" s="216"/>
      <c r="M154" s="215"/>
      <c r="N154" s="218"/>
      <c r="O154" s="216"/>
      <c r="P154" s="203"/>
    </row>
    <row r="155" spans="1:16" ht="12" thickTop="1">
      <c r="A155" s="232" t="s">
        <v>93</v>
      </c>
      <c r="B155" s="194"/>
      <c r="C155" s="194"/>
      <c r="D155" s="195"/>
      <c r="E155" s="196"/>
      <c r="F155" s="196"/>
      <c r="G155" s="202"/>
      <c r="H155" s="197"/>
      <c r="I155" s="196"/>
      <c r="J155" s="195"/>
      <c r="K155" s="197"/>
      <c r="L155" s="196"/>
      <c r="M155" s="195"/>
      <c r="N155" s="197"/>
      <c r="O155" s="196"/>
      <c r="P155" s="205"/>
    </row>
    <row r="156" spans="1:16" ht="12" thickBot="1">
      <c r="A156" s="233"/>
      <c r="B156" s="194"/>
      <c r="C156" s="194"/>
      <c r="D156" s="195"/>
      <c r="E156" s="196"/>
      <c r="F156" s="196"/>
      <c r="G156" s="202"/>
      <c r="H156" s="197"/>
      <c r="I156" s="196"/>
      <c r="J156" s="195"/>
      <c r="K156" s="197"/>
      <c r="L156" s="196"/>
      <c r="M156" s="195"/>
      <c r="N156" s="197"/>
      <c r="O156" s="196"/>
      <c r="P156" s="207"/>
    </row>
    <row r="157" spans="1:16" ht="12" thickTop="1">
      <c r="A157" s="234" t="s">
        <v>172</v>
      </c>
      <c r="B157" s="276"/>
      <c r="C157" s="178"/>
      <c r="D157" s="179"/>
      <c r="E157" s="180"/>
      <c r="F157" s="180"/>
      <c r="G157" s="209"/>
      <c r="H157" s="181"/>
      <c r="I157" s="180"/>
      <c r="J157" s="179"/>
      <c r="K157" s="181"/>
      <c r="L157" s="180"/>
      <c r="M157" s="179"/>
      <c r="N157" s="181"/>
      <c r="O157" s="180"/>
      <c r="P157" s="210"/>
    </row>
    <row r="158" spans="1:16" ht="11.25">
      <c r="A158" s="148" t="s">
        <v>199</v>
      </c>
      <c r="B158" s="149" t="s">
        <v>95</v>
      </c>
      <c r="C158" s="150"/>
      <c r="D158" s="151" t="s">
        <v>159</v>
      </c>
      <c r="E158" s="152"/>
      <c r="F158" s="152"/>
      <c r="G158" s="153"/>
      <c r="H158" s="154"/>
      <c r="I158" s="152"/>
      <c r="J158" s="170"/>
      <c r="K158" s="154"/>
      <c r="L158" s="152"/>
      <c r="M158" s="153"/>
      <c r="N158" s="154"/>
      <c r="O158" s="152">
        <f>+F158+I158+L158</f>
        <v>0</v>
      </c>
      <c r="P158" s="155">
        <f>E158-O158</f>
        <v>0</v>
      </c>
    </row>
    <row r="159" spans="1:16" ht="11.25">
      <c r="A159" s="156"/>
      <c r="B159" s="157" t="s">
        <v>14</v>
      </c>
      <c r="C159" s="150"/>
      <c r="D159" s="153"/>
      <c r="E159" s="158">
        <f>SUM(E158:E158)</f>
        <v>0</v>
      </c>
      <c r="F159" s="158"/>
      <c r="G159" s="153"/>
      <c r="H159" s="154"/>
      <c r="I159" s="152"/>
      <c r="J159" s="153"/>
      <c r="K159" s="154"/>
      <c r="L159" s="152"/>
      <c r="M159" s="153"/>
      <c r="N159" s="154"/>
      <c r="O159" s="152"/>
      <c r="P159" s="155"/>
    </row>
    <row r="160" spans="1:16" ht="11.25">
      <c r="A160" s="156"/>
      <c r="B160" s="157"/>
      <c r="C160" s="150"/>
      <c r="D160" s="153"/>
      <c r="E160" s="158"/>
      <c r="F160" s="158"/>
      <c r="G160" s="153"/>
      <c r="H160" s="154"/>
      <c r="I160" s="152"/>
      <c r="J160" s="153"/>
      <c r="K160" s="154"/>
      <c r="L160" s="152"/>
      <c r="M160" s="153"/>
      <c r="N160" s="154"/>
      <c r="O160" s="152"/>
      <c r="P160" s="155"/>
    </row>
    <row r="161" spans="1:16" ht="11.25">
      <c r="A161" s="156"/>
      <c r="B161" s="157"/>
      <c r="C161" s="150"/>
      <c r="D161" s="153"/>
      <c r="E161" s="158"/>
      <c r="F161" s="158"/>
      <c r="G161" s="153"/>
      <c r="H161" s="154"/>
      <c r="I161" s="152"/>
      <c r="J161" s="153"/>
      <c r="K161" s="154"/>
      <c r="L161" s="152"/>
      <c r="M161" s="153"/>
      <c r="N161" s="154"/>
      <c r="O161" s="152"/>
      <c r="P161" s="155"/>
    </row>
    <row r="162" spans="1:16" ht="11.25">
      <c r="A162" s="156"/>
      <c r="B162" s="149"/>
      <c r="C162" s="150"/>
      <c r="D162" s="153"/>
      <c r="E162" s="152"/>
      <c r="F162" s="152"/>
      <c r="G162" s="153"/>
      <c r="H162" s="154"/>
      <c r="I162" s="152"/>
      <c r="J162" s="153"/>
      <c r="K162" s="154"/>
      <c r="L162" s="152"/>
      <c r="M162" s="153"/>
      <c r="N162" s="154"/>
      <c r="O162" s="152"/>
      <c r="P162" s="155"/>
    </row>
    <row r="163" spans="1:16" ht="11.25">
      <c r="A163" s="235" t="s">
        <v>96</v>
      </c>
      <c r="B163" s="149"/>
      <c r="C163" s="150"/>
      <c r="D163" s="153"/>
      <c r="E163" s="152"/>
      <c r="F163" s="152"/>
      <c r="G163" s="153"/>
      <c r="H163" s="154"/>
      <c r="I163" s="152"/>
      <c r="J163" s="153"/>
      <c r="K163" s="154"/>
      <c r="L163" s="152"/>
      <c r="M163" s="153"/>
      <c r="N163" s="154"/>
      <c r="O163" s="152"/>
      <c r="P163" s="155"/>
    </row>
    <row r="164" spans="1:16" ht="11.25">
      <c r="A164" s="148" t="s">
        <v>200</v>
      </c>
      <c r="B164" s="149" t="s">
        <v>98</v>
      </c>
      <c r="C164" s="236"/>
      <c r="D164" s="151" t="s">
        <v>163</v>
      </c>
      <c r="E164" s="152"/>
      <c r="F164" s="152"/>
      <c r="G164" s="153"/>
      <c r="H164" s="154"/>
      <c r="I164" s="152"/>
      <c r="J164" s="153"/>
      <c r="K164" s="154"/>
      <c r="L164" s="152"/>
      <c r="M164" s="153"/>
      <c r="N164" s="154"/>
      <c r="O164" s="152">
        <f aca="true" t="shared" si="10" ref="O164:O174">F164+I164+L164</f>
        <v>0</v>
      </c>
      <c r="P164" s="155">
        <f aca="true" t="shared" si="11" ref="P164:P174">E164-O164</f>
        <v>0</v>
      </c>
    </row>
    <row r="165" spans="1:16" ht="11.25">
      <c r="A165" s="156"/>
      <c r="B165" s="149" t="s">
        <v>99</v>
      </c>
      <c r="C165" s="150"/>
      <c r="D165" s="151" t="s">
        <v>161</v>
      </c>
      <c r="E165" s="152"/>
      <c r="F165" s="152"/>
      <c r="G165" s="153"/>
      <c r="H165" s="154"/>
      <c r="I165" s="152"/>
      <c r="J165" s="153"/>
      <c r="K165" s="154"/>
      <c r="L165" s="152"/>
      <c r="M165" s="153"/>
      <c r="N165" s="154"/>
      <c r="O165" s="152">
        <f t="shared" si="10"/>
        <v>0</v>
      </c>
      <c r="P165" s="155">
        <f t="shared" si="11"/>
        <v>0</v>
      </c>
    </row>
    <row r="166" spans="1:16" ht="11.25">
      <c r="A166" s="156"/>
      <c r="B166" s="149" t="s">
        <v>100</v>
      </c>
      <c r="C166" s="236"/>
      <c r="D166" s="151" t="s">
        <v>162</v>
      </c>
      <c r="E166" s="152"/>
      <c r="F166" s="152"/>
      <c r="G166" s="153"/>
      <c r="H166" s="154"/>
      <c r="I166" s="152"/>
      <c r="J166" s="153"/>
      <c r="K166" s="154"/>
      <c r="L166" s="152"/>
      <c r="M166" s="153"/>
      <c r="N166" s="154"/>
      <c r="O166" s="152">
        <f t="shared" si="10"/>
        <v>0</v>
      </c>
      <c r="P166" s="155">
        <f t="shared" si="11"/>
        <v>0</v>
      </c>
    </row>
    <row r="167" spans="1:16" ht="11.25">
      <c r="A167" s="156"/>
      <c r="B167" s="149" t="s">
        <v>101</v>
      </c>
      <c r="C167" s="150"/>
      <c r="D167" s="151" t="s">
        <v>160</v>
      </c>
      <c r="E167" s="152"/>
      <c r="F167" s="152"/>
      <c r="G167" s="153"/>
      <c r="H167" s="154"/>
      <c r="I167" s="152"/>
      <c r="J167" s="153"/>
      <c r="K167" s="154"/>
      <c r="L167" s="152"/>
      <c r="M167" s="153"/>
      <c r="N167" s="154"/>
      <c r="O167" s="152">
        <f t="shared" si="10"/>
        <v>0</v>
      </c>
      <c r="P167" s="155">
        <f t="shared" si="11"/>
        <v>0</v>
      </c>
    </row>
    <row r="168" spans="1:16" ht="11.25">
      <c r="A168" s="156"/>
      <c r="B168" s="149" t="s">
        <v>102</v>
      </c>
      <c r="C168" s="150"/>
      <c r="D168" s="151" t="s">
        <v>165</v>
      </c>
      <c r="E168" s="152"/>
      <c r="F168" s="152"/>
      <c r="G168" s="153"/>
      <c r="H168" s="154"/>
      <c r="I168" s="152"/>
      <c r="J168" s="153"/>
      <c r="K168" s="154"/>
      <c r="L168" s="152"/>
      <c r="M168" s="153"/>
      <c r="N168" s="154"/>
      <c r="O168" s="152">
        <f t="shared" si="10"/>
        <v>0</v>
      </c>
      <c r="P168" s="155">
        <f t="shared" si="11"/>
        <v>0</v>
      </c>
    </row>
    <row r="169" spans="1:16" ht="11.25">
      <c r="A169" s="156"/>
      <c r="B169" s="149" t="s">
        <v>103</v>
      </c>
      <c r="C169" s="150"/>
      <c r="D169" s="153">
        <v>3261</v>
      </c>
      <c r="E169" s="152"/>
      <c r="F169" s="152"/>
      <c r="G169" s="153"/>
      <c r="H169" s="154"/>
      <c r="I169" s="152"/>
      <c r="J169" s="153"/>
      <c r="K169" s="154"/>
      <c r="L169" s="152"/>
      <c r="M169" s="153"/>
      <c r="N169" s="154"/>
      <c r="O169" s="152">
        <f t="shared" si="10"/>
        <v>0</v>
      </c>
      <c r="P169" s="155">
        <f t="shared" si="11"/>
        <v>0</v>
      </c>
    </row>
    <row r="170" spans="1:16" ht="11.25">
      <c r="A170" s="156"/>
      <c r="B170" s="149" t="s">
        <v>104</v>
      </c>
      <c r="C170" s="150"/>
      <c r="D170" s="151" t="s">
        <v>164</v>
      </c>
      <c r="E170" s="152"/>
      <c r="F170" s="152"/>
      <c r="G170" s="153"/>
      <c r="H170" s="154"/>
      <c r="I170" s="152"/>
      <c r="J170" s="153"/>
      <c r="K170" s="154"/>
      <c r="L170" s="152"/>
      <c r="M170" s="153"/>
      <c r="N170" s="154"/>
      <c r="O170" s="152">
        <f t="shared" si="10"/>
        <v>0</v>
      </c>
      <c r="P170" s="155">
        <f t="shared" si="11"/>
        <v>0</v>
      </c>
    </row>
    <row r="171" spans="1:16" ht="11.25">
      <c r="A171" s="156"/>
      <c r="B171" s="149" t="s">
        <v>105</v>
      </c>
      <c r="C171" s="150"/>
      <c r="D171" s="153">
        <v>1044</v>
      </c>
      <c r="E171" s="152"/>
      <c r="F171" s="152"/>
      <c r="G171" s="153"/>
      <c r="H171" s="154"/>
      <c r="I171" s="152"/>
      <c r="J171" s="153"/>
      <c r="K171" s="154"/>
      <c r="L171" s="152"/>
      <c r="M171" s="153"/>
      <c r="N171" s="154"/>
      <c r="O171" s="152">
        <f t="shared" si="10"/>
        <v>0</v>
      </c>
      <c r="P171" s="155">
        <f t="shared" si="11"/>
        <v>0</v>
      </c>
    </row>
    <row r="172" spans="1:16" ht="11.25">
      <c r="A172" s="156"/>
      <c r="B172" s="149" t="s">
        <v>106</v>
      </c>
      <c r="C172" s="150"/>
      <c r="D172" s="153">
        <v>1518</v>
      </c>
      <c r="E172" s="152"/>
      <c r="F172" s="152"/>
      <c r="G172" s="153"/>
      <c r="H172" s="154"/>
      <c r="I172" s="152"/>
      <c r="J172" s="153"/>
      <c r="K172" s="154"/>
      <c r="L172" s="152"/>
      <c r="M172" s="153"/>
      <c r="N172" s="154"/>
      <c r="O172" s="152">
        <f t="shared" si="10"/>
        <v>0</v>
      </c>
      <c r="P172" s="155">
        <f t="shared" si="11"/>
        <v>0</v>
      </c>
    </row>
    <row r="173" spans="1:16" ht="11.25">
      <c r="A173" s="156"/>
      <c r="B173" s="149" t="s">
        <v>107</v>
      </c>
      <c r="C173" s="150"/>
      <c r="D173" s="153">
        <v>3306</v>
      </c>
      <c r="E173" s="152"/>
      <c r="F173" s="152"/>
      <c r="G173" s="153"/>
      <c r="H173" s="154"/>
      <c r="I173" s="152"/>
      <c r="J173" s="153"/>
      <c r="K173" s="154"/>
      <c r="L173" s="152"/>
      <c r="M173" s="153"/>
      <c r="N173" s="154"/>
      <c r="O173" s="152">
        <f t="shared" si="10"/>
        <v>0</v>
      </c>
      <c r="P173" s="155">
        <f t="shared" si="11"/>
        <v>0</v>
      </c>
    </row>
    <row r="174" spans="1:16" ht="11.25">
      <c r="A174" s="156"/>
      <c r="B174" s="277" t="s">
        <v>204</v>
      </c>
      <c r="C174" s="150"/>
      <c r="D174" s="153">
        <v>8973</v>
      </c>
      <c r="E174" s="152"/>
      <c r="F174" s="152"/>
      <c r="G174" s="153"/>
      <c r="H174" s="154"/>
      <c r="I174" s="152"/>
      <c r="J174" s="153"/>
      <c r="K174" s="154"/>
      <c r="L174" s="152"/>
      <c r="M174" s="153"/>
      <c r="N174" s="154"/>
      <c r="O174" s="152">
        <f t="shared" si="10"/>
        <v>0</v>
      </c>
      <c r="P174" s="155">
        <f t="shared" si="11"/>
        <v>0</v>
      </c>
    </row>
    <row r="175" spans="1:16" ht="11.25">
      <c r="A175" s="156"/>
      <c r="B175" s="157" t="s">
        <v>14</v>
      </c>
      <c r="C175" s="150"/>
      <c r="D175" s="153"/>
      <c r="E175" s="158">
        <f>SUM(E164:E174)</f>
        <v>0</v>
      </c>
      <c r="F175" s="158"/>
      <c r="G175" s="153"/>
      <c r="H175" s="154"/>
      <c r="I175" s="152"/>
      <c r="J175" s="153"/>
      <c r="K175" s="154"/>
      <c r="L175" s="152"/>
      <c r="M175" s="153"/>
      <c r="N175" s="154"/>
      <c r="O175" s="150"/>
      <c r="P175" s="159"/>
    </row>
    <row r="176" spans="1:16" ht="12" thickBot="1">
      <c r="A176" s="187"/>
      <c r="B176" s="188"/>
      <c r="C176" s="189"/>
      <c r="D176" s="173"/>
      <c r="E176" s="190"/>
      <c r="F176" s="190"/>
      <c r="G176" s="173"/>
      <c r="H176" s="192"/>
      <c r="I176" s="190"/>
      <c r="J176" s="173"/>
      <c r="K176" s="192"/>
      <c r="L176" s="190"/>
      <c r="M176" s="173"/>
      <c r="N176" s="192"/>
      <c r="O176" s="189"/>
      <c r="P176" s="237"/>
    </row>
    <row r="177" spans="1:16" ht="12" thickTop="1">
      <c r="A177" s="214"/>
      <c r="B177" s="214"/>
      <c r="C177" s="214"/>
      <c r="D177" s="215"/>
      <c r="E177" s="216"/>
      <c r="F177" s="216"/>
      <c r="G177" s="215"/>
      <c r="H177" s="218"/>
      <c r="I177" s="216"/>
      <c r="J177" s="215"/>
      <c r="K177" s="218"/>
      <c r="L177" s="216"/>
      <c r="M177" s="215"/>
      <c r="N177" s="218"/>
      <c r="O177" s="214"/>
      <c r="P177" s="214"/>
    </row>
    <row r="178" spans="1:16" ht="11.25">
      <c r="A178" s="214"/>
      <c r="B178" s="214"/>
      <c r="C178" s="214"/>
      <c r="D178" s="215"/>
      <c r="E178" s="216"/>
      <c r="F178" s="216"/>
      <c r="G178" s="215"/>
      <c r="H178" s="218"/>
      <c r="I178" s="216"/>
      <c r="J178" s="215"/>
      <c r="K178" s="218"/>
      <c r="L178" s="216"/>
      <c r="M178" s="215"/>
      <c r="N178" s="218"/>
      <c r="O178" s="214"/>
      <c r="P178" s="214"/>
    </row>
    <row r="179" spans="1:16" ht="11.25">
      <c r="A179" s="214"/>
      <c r="B179" s="214"/>
      <c r="C179" s="214"/>
      <c r="D179" s="215"/>
      <c r="E179" s="216"/>
      <c r="F179" s="216"/>
      <c r="G179" s="215"/>
      <c r="H179" s="218"/>
      <c r="I179" s="216"/>
      <c r="J179" s="215"/>
      <c r="K179" s="218"/>
      <c r="L179" s="216"/>
      <c r="M179" s="215"/>
      <c r="N179" s="218"/>
      <c r="O179" s="214"/>
      <c r="P179" s="214"/>
    </row>
    <row r="180" spans="1:16" ht="12" thickBot="1">
      <c r="A180" s="214"/>
      <c r="B180" s="214"/>
      <c r="C180" s="214"/>
      <c r="D180" s="215"/>
      <c r="E180" s="216"/>
      <c r="F180" s="216"/>
      <c r="G180" s="215"/>
      <c r="H180" s="218"/>
      <c r="I180" s="216"/>
      <c r="J180" s="215"/>
      <c r="K180" s="218"/>
      <c r="L180" s="216"/>
      <c r="M180" s="215"/>
      <c r="N180" s="218"/>
      <c r="O180" s="214"/>
      <c r="P180" s="214"/>
    </row>
    <row r="181" spans="1:16" ht="12.75" thickBot="1" thickTop="1">
      <c r="A181" s="198" t="s">
        <v>0</v>
      </c>
      <c r="B181" s="199" t="s">
        <v>1</v>
      </c>
      <c r="C181" s="199" t="s">
        <v>39</v>
      </c>
      <c r="D181" s="199" t="s">
        <v>2</v>
      </c>
      <c r="E181" s="199" t="s">
        <v>123</v>
      </c>
      <c r="F181" s="199" t="s">
        <v>175</v>
      </c>
      <c r="G181" s="199" t="s">
        <v>11</v>
      </c>
      <c r="H181" s="199" t="s">
        <v>12</v>
      </c>
      <c r="I181" s="199" t="s">
        <v>3</v>
      </c>
      <c r="J181" s="199" t="s">
        <v>11</v>
      </c>
      <c r="K181" s="199" t="s">
        <v>12</v>
      </c>
      <c r="L181" s="199" t="s">
        <v>186</v>
      </c>
      <c r="M181" s="199" t="s">
        <v>11</v>
      </c>
      <c r="N181" s="199" t="s">
        <v>12</v>
      </c>
      <c r="O181" s="199" t="s">
        <v>6</v>
      </c>
      <c r="P181" s="200" t="s">
        <v>7</v>
      </c>
    </row>
    <row r="182" spans="1:16" ht="12" thickTop="1">
      <c r="A182" s="238"/>
      <c r="B182" s="239"/>
      <c r="C182" s="239"/>
      <c r="D182" s="239"/>
      <c r="E182" s="239"/>
      <c r="F182" s="239"/>
      <c r="G182" s="239"/>
      <c r="H182" s="239"/>
      <c r="I182" s="239"/>
      <c r="J182" s="239"/>
      <c r="K182" s="239"/>
      <c r="L182" s="239"/>
      <c r="M182" s="239"/>
      <c r="N182" s="239"/>
      <c r="O182" s="239"/>
      <c r="P182" s="240"/>
    </row>
    <row r="183" spans="1:16" ht="11.25">
      <c r="A183" s="241" t="s">
        <v>108</v>
      </c>
      <c r="B183" s="194"/>
      <c r="C183" s="194"/>
      <c r="D183" s="195"/>
      <c r="E183" s="196"/>
      <c r="F183" s="196"/>
      <c r="G183" s="195"/>
      <c r="H183" s="197"/>
      <c r="I183" s="196"/>
      <c r="J183" s="195"/>
      <c r="K183" s="197"/>
      <c r="L183" s="196"/>
      <c r="M183" s="195"/>
      <c r="N183" s="197"/>
      <c r="O183" s="194"/>
      <c r="P183" s="242"/>
    </row>
    <row r="184" spans="1:16" ht="12" thickBot="1">
      <c r="A184" s="243"/>
      <c r="B184" s="194"/>
      <c r="C184" s="194"/>
      <c r="D184" s="195"/>
      <c r="E184" s="196"/>
      <c r="F184" s="196"/>
      <c r="G184" s="195"/>
      <c r="H184" s="197"/>
      <c r="I184" s="196"/>
      <c r="J184" s="195"/>
      <c r="K184" s="197"/>
      <c r="L184" s="196"/>
      <c r="M184" s="195"/>
      <c r="N184" s="197"/>
      <c r="O184" s="194"/>
      <c r="P184" s="244"/>
    </row>
    <row r="185" spans="1:16" ht="12" thickTop="1">
      <c r="A185" s="234" t="s">
        <v>109</v>
      </c>
      <c r="B185" s="276"/>
      <c r="C185" s="178"/>
      <c r="D185" s="179"/>
      <c r="E185" s="180"/>
      <c r="F185" s="180"/>
      <c r="G185" s="179"/>
      <c r="H185" s="181"/>
      <c r="I185" s="180"/>
      <c r="J185" s="179"/>
      <c r="K185" s="181"/>
      <c r="L185" s="180"/>
      <c r="M185" s="179"/>
      <c r="N185" s="181"/>
      <c r="O185" s="178"/>
      <c r="P185" s="182"/>
    </row>
    <row r="186" spans="1:16" ht="11.25">
      <c r="A186" s="148" t="s">
        <v>201</v>
      </c>
      <c r="B186" s="149" t="s">
        <v>111</v>
      </c>
      <c r="C186" s="150"/>
      <c r="D186" s="151" t="s">
        <v>167</v>
      </c>
      <c r="E186" s="225"/>
      <c r="F186" s="152"/>
      <c r="G186" s="153"/>
      <c r="H186" s="154"/>
      <c r="I186" s="152"/>
      <c r="J186" s="153"/>
      <c r="K186" s="154"/>
      <c r="L186" s="152"/>
      <c r="M186" s="153"/>
      <c r="N186" s="154"/>
      <c r="O186" s="152">
        <f>F186+I186+L186</f>
        <v>0</v>
      </c>
      <c r="P186" s="155">
        <f>E186-O186</f>
        <v>0</v>
      </c>
    </row>
    <row r="187" spans="1:16" ht="11.25">
      <c r="A187" s="156"/>
      <c r="B187" s="149" t="s">
        <v>112</v>
      </c>
      <c r="C187" s="150"/>
      <c r="D187" s="151" t="s">
        <v>166</v>
      </c>
      <c r="E187" s="152"/>
      <c r="F187" s="152"/>
      <c r="G187" s="153"/>
      <c r="H187" s="154"/>
      <c r="I187" s="152"/>
      <c r="J187" s="153"/>
      <c r="K187" s="154"/>
      <c r="L187" s="152"/>
      <c r="M187" s="153"/>
      <c r="N187" s="154"/>
      <c r="O187" s="152">
        <f>F187+I187+L187</f>
        <v>0</v>
      </c>
      <c r="P187" s="155">
        <f>E187-O187</f>
        <v>0</v>
      </c>
    </row>
    <row r="188" spans="1:16" ht="11.25">
      <c r="A188" s="156"/>
      <c r="B188" s="149" t="s">
        <v>173</v>
      </c>
      <c r="C188" s="150"/>
      <c r="D188" s="151">
        <v>2289</v>
      </c>
      <c r="E188" s="152"/>
      <c r="F188" s="152"/>
      <c r="G188" s="153"/>
      <c r="H188" s="154"/>
      <c r="I188" s="152"/>
      <c r="J188" s="153"/>
      <c r="K188" s="154"/>
      <c r="L188" s="152"/>
      <c r="M188" s="153"/>
      <c r="N188" s="154"/>
      <c r="O188" s="152">
        <f>F188+I188+L188</f>
        <v>0</v>
      </c>
      <c r="P188" s="155">
        <f>E188-O188</f>
        <v>0</v>
      </c>
    </row>
    <row r="189" spans="1:16" ht="11.25">
      <c r="A189" s="156"/>
      <c r="B189" s="157" t="s">
        <v>14</v>
      </c>
      <c r="C189" s="150"/>
      <c r="D189" s="153"/>
      <c r="E189" s="245">
        <f>SUM(E186:E188)</f>
        <v>0</v>
      </c>
      <c r="F189" s="158"/>
      <c r="G189" s="153"/>
      <c r="H189" s="154"/>
      <c r="I189" s="152"/>
      <c r="J189" s="153"/>
      <c r="K189" s="154"/>
      <c r="L189" s="152"/>
      <c r="M189" s="153"/>
      <c r="N189" s="154"/>
      <c r="O189" s="152"/>
      <c r="P189" s="155"/>
    </row>
    <row r="190" spans="1:16" ht="11.25">
      <c r="A190" s="156"/>
      <c r="B190" s="157"/>
      <c r="C190" s="150"/>
      <c r="D190" s="153"/>
      <c r="E190" s="245"/>
      <c r="F190" s="158"/>
      <c r="G190" s="153"/>
      <c r="H190" s="154"/>
      <c r="I190" s="152"/>
      <c r="J190" s="153"/>
      <c r="K190" s="154"/>
      <c r="L190" s="152"/>
      <c r="M190" s="153"/>
      <c r="N190" s="154"/>
      <c r="O190" s="152"/>
      <c r="P190" s="155"/>
    </row>
    <row r="191" spans="1:16" ht="11.25">
      <c r="A191" s="156"/>
      <c r="B191" s="157"/>
      <c r="C191" s="150"/>
      <c r="D191" s="153"/>
      <c r="E191" s="246"/>
      <c r="F191" s="158"/>
      <c r="G191" s="153"/>
      <c r="H191" s="154"/>
      <c r="I191" s="152"/>
      <c r="J191" s="153"/>
      <c r="K191" s="154"/>
      <c r="L191" s="152"/>
      <c r="M191" s="153"/>
      <c r="N191" s="154"/>
      <c r="O191" s="152"/>
      <c r="P191" s="155"/>
    </row>
    <row r="192" spans="1:16" ht="11.25">
      <c r="A192" s="156"/>
      <c r="B192" s="149"/>
      <c r="C192" s="150"/>
      <c r="D192" s="153"/>
      <c r="E192" s="152"/>
      <c r="F192" s="152"/>
      <c r="G192" s="153"/>
      <c r="H192" s="154"/>
      <c r="I192" s="152"/>
      <c r="J192" s="153"/>
      <c r="K192" s="154"/>
      <c r="L192" s="152"/>
      <c r="M192" s="153"/>
      <c r="N192" s="154"/>
      <c r="O192" s="152"/>
      <c r="P192" s="155"/>
    </row>
    <row r="193" spans="1:16" ht="11.25">
      <c r="A193" s="235" t="s">
        <v>113</v>
      </c>
      <c r="B193" s="149"/>
      <c r="C193" s="150"/>
      <c r="D193" s="153"/>
      <c r="E193" s="152"/>
      <c r="F193" s="152"/>
      <c r="G193" s="153"/>
      <c r="H193" s="154"/>
      <c r="I193" s="152"/>
      <c r="J193" s="153"/>
      <c r="K193" s="154"/>
      <c r="L193" s="152"/>
      <c r="M193" s="153"/>
      <c r="N193" s="154"/>
      <c r="O193" s="152"/>
      <c r="P193" s="155"/>
    </row>
    <row r="194" spans="1:16" ht="11.25">
      <c r="A194" s="148" t="s">
        <v>202</v>
      </c>
      <c r="B194" s="149" t="s">
        <v>115</v>
      </c>
      <c r="C194" s="150"/>
      <c r="D194" s="151" t="s">
        <v>169</v>
      </c>
      <c r="E194" s="152"/>
      <c r="F194" s="152"/>
      <c r="G194" s="153"/>
      <c r="H194" s="154"/>
      <c r="I194" s="152"/>
      <c r="J194" s="153"/>
      <c r="K194" s="154"/>
      <c r="L194" s="152"/>
      <c r="M194" s="153"/>
      <c r="N194" s="154"/>
      <c r="O194" s="152">
        <f>F194+I194+L194</f>
        <v>0</v>
      </c>
      <c r="P194" s="155">
        <f>E194-O194</f>
        <v>0</v>
      </c>
    </row>
    <row r="195" spans="1:16" ht="11.25">
      <c r="A195" s="156"/>
      <c r="B195" s="149" t="s">
        <v>116</v>
      </c>
      <c r="C195" s="150"/>
      <c r="D195" s="151" t="s">
        <v>168</v>
      </c>
      <c r="E195" s="152"/>
      <c r="F195" s="152"/>
      <c r="G195" s="153"/>
      <c r="H195" s="154"/>
      <c r="I195" s="152"/>
      <c r="J195" s="153"/>
      <c r="K195" s="154"/>
      <c r="L195" s="152"/>
      <c r="M195" s="153"/>
      <c r="N195" s="154"/>
      <c r="O195" s="152">
        <f>F195+I195+L195</f>
        <v>0</v>
      </c>
      <c r="P195" s="155">
        <f>E195-O195</f>
        <v>0</v>
      </c>
    </row>
    <row r="196" spans="1:16" ht="11.25">
      <c r="A196" s="156"/>
      <c r="B196" s="149"/>
      <c r="C196" s="150"/>
      <c r="D196" s="151"/>
      <c r="E196" s="152"/>
      <c r="F196" s="152"/>
      <c r="G196" s="153"/>
      <c r="H196" s="154"/>
      <c r="I196" s="152"/>
      <c r="J196" s="153"/>
      <c r="K196" s="154"/>
      <c r="L196" s="152"/>
      <c r="M196" s="153"/>
      <c r="N196" s="154"/>
      <c r="O196" s="152"/>
      <c r="P196" s="155"/>
    </row>
    <row r="197" spans="1:16" ht="11.25">
      <c r="A197" s="156"/>
      <c r="B197" s="157" t="s">
        <v>14</v>
      </c>
      <c r="C197" s="150"/>
      <c r="D197" s="153"/>
      <c r="E197" s="158">
        <f>SUM(E194:E195)</f>
        <v>0</v>
      </c>
      <c r="F197" s="158"/>
      <c r="G197" s="153"/>
      <c r="H197" s="154"/>
      <c r="I197" s="152"/>
      <c r="J197" s="153"/>
      <c r="K197" s="154"/>
      <c r="L197" s="152"/>
      <c r="M197" s="153"/>
      <c r="N197" s="154"/>
      <c r="O197" s="150"/>
      <c r="P197" s="159"/>
    </row>
    <row r="198" spans="1:16" ht="11.25">
      <c r="A198" s="160"/>
      <c r="B198" s="161"/>
      <c r="C198" s="162"/>
      <c r="D198" s="163"/>
      <c r="E198" s="164"/>
      <c r="F198" s="164"/>
      <c r="G198" s="163"/>
      <c r="H198" s="165"/>
      <c r="I198" s="166"/>
      <c r="J198" s="163"/>
      <c r="K198" s="165"/>
      <c r="L198" s="166"/>
      <c r="M198" s="163"/>
      <c r="N198" s="165"/>
      <c r="O198" s="162"/>
      <c r="P198" s="167"/>
    </row>
    <row r="199" spans="1:16" ht="11.25">
      <c r="A199" s="160"/>
      <c r="B199" s="161"/>
      <c r="C199" s="162"/>
      <c r="D199" s="163"/>
      <c r="E199" s="164"/>
      <c r="F199" s="164"/>
      <c r="G199" s="163"/>
      <c r="H199" s="165"/>
      <c r="I199" s="166"/>
      <c r="J199" s="163"/>
      <c r="K199" s="165"/>
      <c r="L199" s="166"/>
      <c r="M199" s="163"/>
      <c r="N199" s="165"/>
      <c r="O199" s="162"/>
      <c r="P199" s="167"/>
    </row>
    <row r="200" spans="1:16" ht="11.25">
      <c r="A200" s="160"/>
      <c r="B200" s="161"/>
      <c r="C200" s="162"/>
      <c r="D200" s="163"/>
      <c r="E200" s="164"/>
      <c r="F200" s="164"/>
      <c r="G200" s="163"/>
      <c r="H200" s="165"/>
      <c r="I200" s="166"/>
      <c r="J200" s="163"/>
      <c r="K200" s="165"/>
      <c r="L200" s="166"/>
      <c r="M200" s="163"/>
      <c r="N200" s="165"/>
      <c r="O200" s="162"/>
      <c r="P200" s="167"/>
    </row>
    <row r="201" spans="1:16" ht="11.25">
      <c r="A201" s="247" t="s">
        <v>212</v>
      </c>
      <c r="B201" s="161"/>
      <c r="C201" s="162"/>
      <c r="D201" s="163"/>
      <c r="E201" s="164"/>
      <c r="F201" s="164"/>
      <c r="G201" s="163"/>
      <c r="H201" s="165"/>
      <c r="I201" s="166"/>
      <c r="J201" s="163"/>
      <c r="K201" s="165"/>
      <c r="L201" s="166"/>
      <c r="M201" s="163"/>
      <c r="N201" s="165"/>
      <c r="O201" s="162"/>
      <c r="P201" s="167"/>
    </row>
    <row r="202" spans="1:16" ht="11.25">
      <c r="A202" s="248" t="s">
        <v>213</v>
      </c>
      <c r="B202" s="279" t="s">
        <v>214</v>
      </c>
      <c r="C202" s="162"/>
      <c r="D202" s="163"/>
      <c r="E202" s="249"/>
      <c r="F202" s="164"/>
      <c r="G202" s="163"/>
      <c r="H202" s="165"/>
      <c r="I202" s="166"/>
      <c r="J202" s="163"/>
      <c r="K202" s="165"/>
      <c r="L202" s="166"/>
      <c r="M202" s="163"/>
      <c r="N202" s="165"/>
      <c r="O202" s="152">
        <f>F202+I202+L202</f>
        <v>0</v>
      </c>
      <c r="P202" s="155">
        <f>E202-O202</f>
        <v>0</v>
      </c>
    </row>
    <row r="203" spans="1:16" ht="11.25">
      <c r="A203" s="248"/>
      <c r="B203" s="279"/>
      <c r="C203" s="162"/>
      <c r="D203" s="163"/>
      <c r="E203" s="249"/>
      <c r="F203" s="164"/>
      <c r="G203" s="163"/>
      <c r="H203" s="165"/>
      <c r="I203" s="166"/>
      <c r="J203" s="163"/>
      <c r="K203" s="165"/>
      <c r="L203" s="166"/>
      <c r="M203" s="163"/>
      <c r="N203" s="165"/>
      <c r="O203" s="166"/>
      <c r="P203" s="250"/>
    </row>
    <row r="204" spans="1:16" ht="11.25">
      <c r="A204" s="248"/>
      <c r="B204" s="280" t="s">
        <v>14</v>
      </c>
      <c r="C204" s="162"/>
      <c r="D204" s="163"/>
      <c r="E204" s="251">
        <f>SUM(E202)</f>
        <v>0</v>
      </c>
      <c r="F204" s="164"/>
      <c r="G204" s="163"/>
      <c r="H204" s="165"/>
      <c r="I204" s="166"/>
      <c r="J204" s="163"/>
      <c r="K204" s="165"/>
      <c r="L204" s="166"/>
      <c r="M204" s="163"/>
      <c r="N204" s="165"/>
      <c r="O204" s="166"/>
      <c r="P204" s="250"/>
    </row>
    <row r="205" spans="1:16" ht="11.25">
      <c r="A205" s="248"/>
      <c r="B205" s="279"/>
      <c r="C205" s="162"/>
      <c r="D205" s="163"/>
      <c r="E205" s="249"/>
      <c r="F205" s="164"/>
      <c r="G205" s="163"/>
      <c r="H205" s="165"/>
      <c r="I205" s="166"/>
      <c r="J205" s="163"/>
      <c r="K205" s="165"/>
      <c r="L205" s="166"/>
      <c r="M205" s="163"/>
      <c r="N205" s="165"/>
      <c r="O205" s="166"/>
      <c r="P205" s="250"/>
    </row>
    <row r="206" spans="1:16" ht="12" thickBot="1">
      <c r="A206" s="187"/>
      <c r="B206" s="188"/>
      <c r="C206" s="189"/>
      <c r="D206" s="173"/>
      <c r="E206" s="190"/>
      <c r="F206" s="190"/>
      <c r="G206" s="173"/>
      <c r="H206" s="192"/>
      <c r="I206" s="190"/>
      <c r="J206" s="173"/>
      <c r="K206" s="192"/>
      <c r="L206" s="190"/>
      <c r="M206" s="173"/>
      <c r="N206" s="192"/>
      <c r="O206" s="189"/>
      <c r="P206" s="237"/>
    </row>
    <row r="207" spans="1:16" ht="12" thickTop="1">
      <c r="A207" s="214"/>
      <c r="B207" s="252"/>
      <c r="C207" s="214"/>
      <c r="D207" s="215"/>
      <c r="E207" s="216"/>
      <c r="F207" s="216"/>
      <c r="G207" s="215"/>
      <c r="H207" s="218"/>
      <c r="I207" s="216"/>
      <c r="J207" s="215"/>
      <c r="K207" s="218"/>
      <c r="L207" s="216"/>
      <c r="M207" s="215"/>
      <c r="N207" s="218"/>
      <c r="O207" s="214"/>
      <c r="P207" s="253"/>
    </row>
    <row r="208" spans="1:16" ht="12" thickBot="1">
      <c r="A208" s="214"/>
      <c r="B208" s="254"/>
      <c r="C208" s="214"/>
      <c r="D208" s="215"/>
      <c r="E208" s="216"/>
      <c r="F208" s="216"/>
      <c r="G208" s="215"/>
      <c r="H208" s="218"/>
      <c r="I208" s="216"/>
      <c r="J208" s="215"/>
      <c r="K208" s="218"/>
      <c r="L208" s="216"/>
      <c r="M208" s="215"/>
      <c r="N208" s="218"/>
      <c r="O208" s="214"/>
      <c r="P208" s="255"/>
    </row>
    <row r="209" spans="1:16" ht="11.25">
      <c r="A209" s="214"/>
      <c r="B209" s="256"/>
      <c r="C209" s="257"/>
      <c r="D209" s="258"/>
      <c r="E209" s="259"/>
      <c r="F209" s="259"/>
      <c r="G209" s="258"/>
      <c r="H209" s="260"/>
      <c r="I209" s="259"/>
      <c r="J209" s="258"/>
      <c r="K209" s="260"/>
      <c r="L209" s="259"/>
      <c r="M209" s="258"/>
      <c r="N209" s="260"/>
      <c r="O209" s="257"/>
      <c r="P209" s="261"/>
    </row>
    <row r="210" spans="1:16" ht="11.25">
      <c r="A210" s="194"/>
      <c r="B210" s="262" t="s">
        <v>122</v>
      </c>
      <c r="C210" s="263"/>
      <c r="D210" s="264"/>
      <c r="E210" s="265">
        <f>SUM(E204+E197+E189+E175+E159+E147+E140+E96+E70+E55+E45+E30+E24+E8)</f>
        <v>0</v>
      </c>
      <c r="F210" s="266"/>
      <c r="G210" s="264"/>
      <c r="H210" s="267"/>
      <c r="I210" s="268"/>
      <c r="J210" s="264"/>
      <c r="K210" s="267"/>
      <c r="L210" s="268"/>
      <c r="M210" s="264"/>
      <c r="N210" s="267"/>
      <c r="O210" s="268">
        <f>SUM(O6:O206)</f>
        <v>0</v>
      </c>
      <c r="P210" s="269">
        <f>SUM(P6:P206)</f>
        <v>0</v>
      </c>
    </row>
    <row r="211" spans="1:16" ht="12" thickBot="1">
      <c r="A211" s="194"/>
      <c r="B211" s="270"/>
      <c r="C211" s="271"/>
      <c r="D211" s="272"/>
      <c r="E211" s="273"/>
      <c r="F211" s="273"/>
      <c r="G211" s="272"/>
      <c r="H211" s="274"/>
      <c r="I211" s="273"/>
      <c r="J211" s="272"/>
      <c r="K211" s="274"/>
      <c r="L211" s="273"/>
      <c r="M211" s="272"/>
      <c r="N211" s="274"/>
      <c r="O211" s="271"/>
      <c r="P211" s="275"/>
    </row>
  </sheetData>
  <sheetProtection/>
  <printOptions/>
  <pageMargins left="0.17" right="0.17" top="0.88" bottom="0.39" header="0.22" footer="0.18"/>
  <pageSetup horizontalDpi="600" verticalDpi="600" orientation="landscape" paperSize="9" scale="80" r:id="rId1"/>
  <headerFooter alignWithMargins="0">
    <oddHeader>&amp;L&amp;8&amp;D&amp;CSUBVENTIONS 2010&amp;R&amp;8Associations 2010</oddHeader>
  </headerFooter>
  <rowBreaks count="5" manualBreakCount="5">
    <brk id="35" max="255" man="1"/>
    <brk id="75" max="255" man="1"/>
    <brk id="103" max="255" man="1"/>
    <brk id="151" max="255" man="1"/>
    <brk id="1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nataliedonniou</dc:creator>
  <cp:keywords/>
  <dc:description/>
  <cp:lastModifiedBy>Caroline Beal</cp:lastModifiedBy>
  <cp:lastPrinted>2011-10-04T09:12:17Z</cp:lastPrinted>
  <dcterms:created xsi:type="dcterms:W3CDTF">2007-09-04T07:42:02Z</dcterms:created>
  <dcterms:modified xsi:type="dcterms:W3CDTF">2011-11-18T15:55:49Z</dcterms:modified>
  <cp:category/>
  <cp:version/>
  <cp:contentType/>
  <cp:contentStatus/>
</cp:coreProperties>
</file>